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 filterPrivacy="1" defaultThemeVersion="124226"/>
  <xr:revisionPtr revIDLastSave="0" documentId="13_ncr:1_{BC2945B3-B7F1-47A3-8B11-C81C0D4074BD}" xr6:coauthVersionLast="36" xr6:coauthVersionMax="36" xr10:uidLastSave="{00000000-0000-0000-0000-000000000000}"/>
  <bookViews>
    <workbookView xWindow="0" yWindow="108" windowWidth="12120" windowHeight="9012" tabRatio="833" xr2:uid="{00000000-000D-0000-FFFF-FFFF00000000}"/>
  </bookViews>
  <sheets>
    <sheet name="Meldebestand" sheetId="27" r:id="rId1"/>
    <sheet name="Meldebestand (2)" sheetId="30" r:id="rId2"/>
    <sheet name="Meldebestand (3)" sheetId="31" r:id="rId3"/>
    <sheet name="Meldebestand (4)" sheetId="32" r:id="rId4"/>
    <sheet name="Meldebestand (5)" sheetId="33" r:id="rId5"/>
    <sheet name="Preise" sheetId="28" r:id="rId6"/>
    <sheet name="Kalkulation" sheetId="29" r:id="rId7"/>
    <sheet name="Kalkulation (2)" sheetId="34" r:id="rId8"/>
    <sheet name="Kalkulation (3)" sheetId="35" r:id="rId9"/>
    <sheet name="Stamm" sheetId="1" r:id="rId10"/>
    <sheet name="Absatz" sheetId="26" r:id="rId11"/>
    <sheet name="Einkauf" sheetId="22" r:id="rId12"/>
    <sheet name="Quartalsabsatz" sheetId="21" r:id="rId13"/>
    <sheet name="Tabelle1" sheetId="25" r:id="rId14"/>
  </sheets>
  <calcPr calcId="191029"/>
</workbook>
</file>

<file path=xl/calcChain.xml><?xml version="1.0" encoding="utf-8"?>
<calcChain xmlns="http://schemas.openxmlformats.org/spreadsheetml/2006/main">
  <c r="B21" i="35" l="1"/>
  <c r="B18" i="35"/>
  <c r="B20" i="35"/>
  <c r="B19" i="35"/>
  <c r="G14" i="35"/>
  <c r="E14" i="35"/>
  <c r="C14" i="35"/>
  <c r="E9" i="35"/>
  <c r="C9" i="35"/>
  <c r="D7" i="35"/>
  <c r="F7" i="35" s="1"/>
  <c r="G9" i="35" s="1"/>
  <c r="G14" i="34"/>
  <c r="G9" i="34"/>
  <c r="E14" i="34"/>
  <c r="E9" i="34"/>
  <c r="C16" i="34"/>
  <c r="C15" i="34"/>
  <c r="C14" i="34"/>
  <c r="C13" i="34"/>
  <c r="C12" i="34"/>
  <c r="C11" i="34"/>
  <c r="C10" i="34"/>
  <c r="C9" i="34"/>
  <c r="F7" i="34"/>
  <c r="D7" i="34"/>
  <c r="H4" i="32"/>
  <c r="H8" i="33"/>
  <c r="H7" i="33"/>
  <c r="H6" i="33"/>
  <c r="H5" i="33"/>
  <c r="H4" i="33"/>
  <c r="H5" i="32"/>
  <c r="H6" i="32"/>
  <c r="H7" i="32"/>
  <c r="H8" i="32"/>
  <c r="G10" i="35" l="1"/>
  <c r="G11" i="35"/>
  <c r="C10" i="35"/>
  <c r="C11" i="35" s="1"/>
  <c r="E10" i="35"/>
  <c r="E11" i="35" s="1"/>
  <c r="G10" i="34"/>
  <c r="G11" i="34" s="1"/>
  <c r="E10" i="34"/>
  <c r="E11" i="34" s="1"/>
  <c r="E12" i="35" l="1"/>
  <c r="E13" i="35" s="1"/>
  <c r="E15" i="35" s="1"/>
  <c r="E16" i="35" s="1"/>
  <c r="C12" i="35"/>
  <c r="C13" i="35" s="1"/>
  <c r="C15" i="35" s="1"/>
  <c r="C16" i="35" s="1"/>
  <c r="G12" i="35"/>
  <c r="G13" i="35" s="1"/>
  <c r="G15" i="35" s="1"/>
  <c r="G16" i="35" s="1"/>
  <c r="G12" i="34"/>
  <c r="G13" i="34" s="1"/>
  <c r="G15" i="34" s="1"/>
  <c r="G16" i="34" s="1"/>
  <c r="E12" i="34"/>
  <c r="E13" i="34" s="1"/>
  <c r="E15" i="34" s="1"/>
  <c r="E16" i="34" s="1"/>
</calcChain>
</file>

<file path=xl/sharedStrings.xml><?xml version="1.0" encoding="utf-8"?>
<sst xmlns="http://schemas.openxmlformats.org/spreadsheetml/2006/main" count="553" uniqueCount="92">
  <si>
    <t>Kopierpapier Standard</t>
  </si>
  <si>
    <t>St.</t>
  </si>
  <si>
    <t>Pultordner A - Z</t>
  </si>
  <si>
    <t>Terminordner 1 - 31</t>
  </si>
  <si>
    <t>Deskorganizer Color, 1 - 12</t>
  </si>
  <si>
    <t>Trennblätter A 4, Karton</t>
  </si>
  <si>
    <t>Register 1 - 12</t>
  </si>
  <si>
    <t>Register A - Z</t>
  </si>
  <si>
    <t>Hängemappe</t>
  </si>
  <si>
    <t>Druckkugelschreiber Buche</t>
  </si>
  <si>
    <t>Kugelschreiber "Image"</t>
  </si>
  <si>
    <t>Öko-Norm Klebestift</t>
  </si>
  <si>
    <t>Haftnotizquader</t>
  </si>
  <si>
    <t>Correction Penn</t>
  </si>
  <si>
    <t>Hefter</t>
  </si>
  <si>
    <t xml:space="preserve">Heftklammern </t>
  </si>
  <si>
    <t>Bezeichnung</t>
  </si>
  <si>
    <t>Packung à 25 St.</t>
  </si>
  <si>
    <t>Packung à 5 St.</t>
  </si>
  <si>
    <t>Mengeneinheit</t>
  </si>
  <si>
    <t>Anfangs-
bestand</t>
  </si>
  <si>
    <t>Höchst-
bestand</t>
  </si>
  <si>
    <t>Melde-
bestand</t>
  </si>
  <si>
    <t>Artikelstamm</t>
  </si>
  <si>
    <t>Artikel-Nr.</t>
  </si>
  <si>
    <t>Packung à 1 000 St.</t>
  </si>
  <si>
    <t>Kopierpapier Premium</t>
  </si>
  <si>
    <t>Kopierpapier Recycling</t>
  </si>
  <si>
    <t>Einkauf (Warenzugänge) nach Mengeneinheiten</t>
  </si>
  <si>
    <t xml:space="preserve">Farbiges Kopierpapier </t>
  </si>
  <si>
    <t>Farblaser-Papier</t>
  </si>
  <si>
    <t>Kopieren</t>
  </si>
  <si>
    <t>Ordnen</t>
  </si>
  <si>
    <t>Schreiben</t>
  </si>
  <si>
    <t>Versenden</t>
  </si>
  <si>
    <t>Briefumschläge DL mit Fenster</t>
  </si>
  <si>
    <t>Paket à 500 St.</t>
  </si>
  <si>
    <t>Briefumschläge C6 ohne Fenster</t>
  </si>
  <si>
    <t>Briefumschläge C4 mit Fenster</t>
  </si>
  <si>
    <t>Paket à 250 St.</t>
  </si>
  <si>
    <t>Briefumschläge C5 ohne Fenster</t>
  </si>
  <si>
    <t>Druckbleistift</t>
  </si>
  <si>
    <t>Satz</t>
  </si>
  <si>
    <t>Hängetasche</t>
  </si>
  <si>
    <t>Ordner 80 mm</t>
  </si>
  <si>
    <t>Ordner 50 mm</t>
  </si>
  <si>
    <t>Hängemappen-Box</t>
  </si>
  <si>
    <t>1. Quartal</t>
  </si>
  <si>
    <t>2. Quartal</t>
  </si>
  <si>
    <t>3. Quartal</t>
  </si>
  <si>
    <t>Menge</t>
  </si>
  <si>
    <t>-  Rabatt</t>
  </si>
  <si>
    <t>= Zieleinkaufspreis</t>
  </si>
  <si>
    <t>-  Skonto</t>
  </si>
  <si>
    <t>= Bareinkaufspreis</t>
  </si>
  <si>
    <t xml:space="preserve"> * Listeneinkaufspreis je Einheit</t>
  </si>
  <si>
    <t>= Listeneinkaufspreis (gesamt)</t>
  </si>
  <si>
    <t>Paket à 500 Blatt A4</t>
  </si>
  <si>
    <t>Paket à 100 Blatt A4</t>
  </si>
  <si>
    <t>Packung à 50 St. A4</t>
  </si>
  <si>
    <t>Waren-
gruppe</t>
  </si>
  <si>
    <t xml:space="preserve">Absatz nach Mengeneinheiten </t>
  </si>
  <si>
    <t>Vorjahr 
1. - 3. Quartal</t>
  </si>
  <si>
    <t>Warengruppe</t>
  </si>
  <si>
    <t>Aktueller 
Bestand</t>
  </si>
  <si>
    <t>Versand</t>
  </si>
  <si>
    <t>Verbrauchsmaterial</t>
  </si>
  <si>
    <t>Organisation</t>
  </si>
  <si>
    <t>Papier</t>
  </si>
  <si>
    <t>Schreibgeräte</t>
  </si>
  <si>
    <t>Einstands-
preis in EUR</t>
  </si>
  <si>
    <t>Barverkaufs-
preis in EUR</t>
  </si>
  <si>
    <t xml:space="preserve">Angebotsvergleich für </t>
  </si>
  <si>
    <t>Artikel-Nummer</t>
  </si>
  <si>
    <t>Datum</t>
  </si>
  <si>
    <t>Anbieter</t>
  </si>
  <si>
    <t>Thümer AG</t>
  </si>
  <si>
    <t>Blomberg GmbH</t>
  </si>
  <si>
    <t>Papierhaus GmbH</t>
  </si>
  <si>
    <t>Daten aus dem Angebot</t>
  </si>
  <si>
    <t>Berechnung</t>
  </si>
  <si>
    <t>+ Bezugskosten</t>
  </si>
  <si>
    <t>= Bezugspreis gesamt</t>
  </si>
  <si>
    <t>= Bezugspreis je Einheit</t>
  </si>
  <si>
    <t>Günstigster Anbieter</t>
  </si>
  <si>
    <t>Günstigster Angebotspreis</t>
  </si>
  <si>
    <t>Alter Einstandspreis</t>
  </si>
  <si>
    <t>Abweichung</t>
  </si>
  <si>
    <t>Bestände der Warengruppe Papier am 4. Mai 2015</t>
  </si>
  <si>
    <t>Notwendige
Bestellung</t>
  </si>
  <si>
    <t>Beispiel-Formel in Zelle H4:</t>
  </si>
  <si>
    <t>=WENN(G4&lt;=F4;E4-G4;"")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</si>
</sst>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DM&quot;_-;\-* #,##0.00\ &quot;DM&quot;_-;_-* &quot;-&quot;??\ &quot;DM&quot;_-;_-@_-"/>
    <numFmt numFmtId="165" formatCode="_-* #,##0.00\ [$€-1]_-;\-* #,##0.00\ [$€-1]_-;_-* &quot;-&quot;??\ [$€-1]_-"/>
    <numFmt numFmtId="166" formatCode="#,##0.00\ &quot;€&quot;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left" indent="1"/>
    </xf>
    <xf numFmtId="0" fontId="0" fillId="0" borderId="0" xfId="0" applyAlignment="1"/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/>
    <xf numFmtId="0" fontId="3" fillId="0" borderId="0" xfId="0" applyFont="1" applyAlignment="1" applyProtection="1">
      <alignment horizontal="left" wrapText="1"/>
      <protection locked="0"/>
    </xf>
    <xf numFmtId="49" fontId="0" fillId="0" borderId="0" xfId="0" applyNumberFormat="1" applyBorder="1" applyAlignment="1">
      <alignment horizontal="left"/>
    </xf>
    <xf numFmtId="49" fontId="0" fillId="0" borderId="0" xfId="0" applyNumberFormat="1" applyBorder="1" applyAlignment="1" applyProtection="1">
      <alignment horizontal="left"/>
    </xf>
    <xf numFmtId="0" fontId="3" fillId="0" borderId="1" xfId="0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wrapText="1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0" xfId="0" applyNumberFormat="1" applyProtection="1"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NumberFormat="1" applyBorder="1" applyAlignment="1" applyProtection="1"/>
    <xf numFmtId="0" fontId="0" fillId="0" borderId="0" xfId="0" applyNumberFormat="1" applyBorder="1" applyAlignment="1" applyProtection="1">
      <protection locked="0"/>
    </xf>
    <xf numFmtId="0" fontId="0" fillId="0" borderId="0" xfId="0" applyNumberFormat="1" applyBorder="1" applyAlignment="1"/>
    <xf numFmtId="0" fontId="3" fillId="0" borderId="1" xfId="0" applyNumberFormat="1" applyFont="1" applyBorder="1" applyAlignment="1" applyProtection="1">
      <alignment horizontal="left" wrapText="1"/>
    </xf>
    <xf numFmtId="0" fontId="3" fillId="0" borderId="1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Border="1"/>
    <xf numFmtId="0" fontId="3" fillId="0" borderId="0" xfId="0" applyNumberFormat="1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NumberFormat="1" applyAlignment="1"/>
    <xf numFmtId="0" fontId="3" fillId="0" borderId="0" xfId="0" applyNumberFormat="1" applyFont="1" applyAlignment="1" applyProtection="1">
      <protection locked="0"/>
    </xf>
    <xf numFmtId="0" fontId="3" fillId="0" borderId="0" xfId="0" applyNumberFormat="1" applyFont="1" applyAlignment="1"/>
    <xf numFmtId="0" fontId="1" fillId="0" borderId="0" xfId="0" applyNumberFormat="1" applyFont="1" applyAlignment="1" applyProtection="1">
      <protection locked="0"/>
    </xf>
    <xf numFmtId="0" fontId="1" fillId="0" borderId="0" xfId="0" applyNumberFormat="1" applyFont="1" applyAlignment="1"/>
    <xf numFmtId="0" fontId="1" fillId="0" borderId="0" xfId="0" applyNumberFormat="1" applyFont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Border="1" applyAlignment="1" applyProtection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1" fillId="0" borderId="0" xfId="2" applyNumberFormat="1" applyFont="1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 indent="1"/>
    </xf>
    <xf numFmtId="0" fontId="1" fillId="0" borderId="0" xfId="0" applyNumberFormat="1" applyFont="1" applyBorder="1" applyAlignment="1" applyProtection="1"/>
    <xf numFmtId="0" fontId="1" fillId="0" borderId="0" xfId="0" applyNumberFormat="1" applyFont="1" applyBorder="1" applyAlignment="1" applyProtection="1">
      <protection locked="0"/>
    </xf>
    <xf numFmtId="0" fontId="1" fillId="0" borderId="1" xfId="0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wrapText="1"/>
    </xf>
    <xf numFmtId="0" fontId="1" fillId="0" borderId="1" xfId="0" applyNumberFormat="1" applyFont="1" applyBorder="1" applyAlignment="1" applyProtection="1">
      <alignment horizontal="left" wrapText="1"/>
    </xf>
    <xf numFmtId="0" fontId="1" fillId="0" borderId="0" xfId="0" applyFont="1" applyAlignment="1" applyProtection="1">
      <alignment horizontal="left" wrapText="1"/>
      <protection locked="0"/>
    </xf>
    <xf numFmtId="49" fontId="0" fillId="0" borderId="0" xfId="0" applyNumberFormat="1" applyFill="1" applyBorder="1" applyAlignment="1" applyProtection="1">
      <alignment horizontal="left"/>
    </xf>
    <xf numFmtId="0" fontId="0" fillId="0" borderId="0" xfId="0" applyNumberFormat="1" applyFill="1" applyBorder="1" applyAlignment="1" applyProtection="1"/>
    <xf numFmtId="0" fontId="0" fillId="0" borderId="0" xfId="0" applyFill="1" applyAlignment="1" applyProtection="1">
      <protection locked="0"/>
    </xf>
    <xf numFmtId="0" fontId="1" fillId="0" borderId="0" xfId="3" applyNumberFormat="1" applyFont="1"/>
    <xf numFmtId="0" fontId="7" fillId="0" borderId="0" xfId="3" applyNumberFormat="1" applyFont="1" applyAlignment="1">
      <alignment horizontal="center"/>
    </xf>
    <xf numFmtId="0" fontId="1" fillId="0" borderId="2" xfId="3" applyNumberFormat="1" applyFont="1" applyBorder="1"/>
    <xf numFmtId="0" fontId="1" fillId="0" borderId="2" xfId="3" applyNumberFormat="1" applyFont="1" applyBorder="1" applyProtection="1">
      <protection locked="0"/>
    </xf>
    <xf numFmtId="14" fontId="1" fillId="0" borderId="2" xfId="3" quotePrefix="1" applyNumberFormat="1" applyFont="1" applyBorder="1" applyProtection="1">
      <protection locked="0"/>
    </xf>
    <xf numFmtId="0" fontId="1" fillId="0" borderId="0" xfId="3" applyNumberFormat="1" applyFont="1" applyAlignment="1">
      <alignment horizontal="left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4" applyNumberFormat="1" applyFont="1" applyFill="1" applyBorder="1" applyAlignment="1">
      <alignment horizontal="center" vertical="center" wrapText="1"/>
    </xf>
    <xf numFmtId="0" fontId="1" fillId="0" borderId="0" xfId="3" applyNumberFormat="1" applyFont="1" applyFill="1"/>
    <xf numFmtId="3" fontId="1" fillId="0" borderId="2" xfId="0" applyNumberFormat="1" applyFont="1" applyFill="1" applyBorder="1"/>
    <xf numFmtId="3" fontId="1" fillId="0" borderId="2" xfId="0" applyNumberFormat="1" applyFont="1" applyFill="1" applyBorder="1" applyAlignment="1" applyProtection="1">
      <protection locked="0"/>
    </xf>
    <xf numFmtId="0" fontId="1" fillId="0" borderId="2" xfId="4" applyNumberFormat="1" applyFont="1" applyFill="1" applyBorder="1"/>
    <xf numFmtId="3" fontId="1" fillId="0" borderId="0" xfId="3" applyNumberFormat="1" applyFont="1" applyFill="1"/>
    <xf numFmtId="49" fontId="1" fillId="0" borderId="4" xfId="0" applyNumberFormat="1" applyFont="1" applyFill="1" applyBorder="1"/>
    <xf numFmtId="166" fontId="1" fillId="0" borderId="4" xfId="6" applyNumberFormat="1" applyFont="1" applyFill="1" applyBorder="1" applyProtection="1">
      <protection locked="0"/>
    </xf>
    <xf numFmtId="0" fontId="1" fillId="0" borderId="4" xfId="4" applyNumberFormat="1" applyFont="1" applyFill="1" applyBorder="1"/>
    <xf numFmtId="49" fontId="1" fillId="0" borderId="3" xfId="0" applyNumberFormat="1" applyFont="1" applyBorder="1"/>
    <xf numFmtId="0" fontId="1" fillId="2" borderId="3" xfId="4" applyNumberFormat="1" applyFont="1" applyFill="1" applyBorder="1"/>
    <xf numFmtId="166" fontId="1" fillId="0" borderId="3" xfId="4" applyNumberFormat="1" applyFont="1" applyFill="1" applyBorder="1" applyProtection="1">
      <protection locked="0"/>
    </xf>
    <xf numFmtId="49" fontId="1" fillId="0" borderId="4" xfId="0" applyNumberFormat="1" applyFont="1" applyBorder="1"/>
    <xf numFmtId="10" fontId="1" fillId="0" borderId="4" xfId="6" applyNumberFormat="1" applyFont="1" applyBorder="1" applyProtection="1">
      <protection locked="0"/>
    </xf>
    <xf numFmtId="49" fontId="1" fillId="0" borderId="5" xfId="0" applyNumberFormat="1" applyFont="1" applyBorder="1"/>
    <xf numFmtId="0" fontId="1" fillId="2" borderId="6" xfId="4" applyNumberFormat="1" applyFont="1" applyFill="1" applyBorder="1"/>
    <xf numFmtId="166" fontId="1" fillId="0" borderId="4" xfId="4" applyNumberFormat="1" applyFont="1" applyBorder="1" applyProtection="1">
      <protection locked="0"/>
    </xf>
    <xf numFmtId="166" fontId="1" fillId="0" borderId="4" xfId="1" applyNumberFormat="1" applyFont="1" applyFill="1" applyBorder="1" applyProtection="1">
      <protection locked="0"/>
    </xf>
    <xf numFmtId="0" fontId="1" fillId="0" borderId="2" xfId="0" applyNumberFormat="1" applyFont="1" applyFill="1" applyBorder="1" applyAlignment="1"/>
    <xf numFmtId="166" fontId="1" fillId="0" borderId="5" xfId="4" applyNumberFormat="1" applyFont="1" applyFill="1" applyBorder="1" applyProtection="1">
      <protection locked="0"/>
    </xf>
    <xf numFmtId="49" fontId="1" fillId="0" borderId="2" xfId="0" applyNumberFormat="1" applyFont="1" applyBorder="1"/>
    <xf numFmtId="0" fontId="1" fillId="0" borderId="2" xfId="6" applyNumberFormat="1" applyFont="1" applyFill="1" applyBorder="1"/>
    <xf numFmtId="166" fontId="1" fillId="0" borderId="2" xfId="6" applyNumberFormat="1" applyFont="1" applyFill="1" applyBorder="1" applyProtection="1">
      <protection locked="0"/>
    </xf>
    <xf numFmtId="0" fontId="1" fillId="0" borderId="2" xfId="3" applyNumberFormat="1" applyFont="1" applyBorder="1" applyAlignment="1">
      <alignment wrapText="1"/>
    </xf>
    <xf numFmtId="166" fontId="1" fillId="0" borderId="2" xfId="3" applyNumberFormat="1" applyFont="1" applyBorder="1" applyAlignment="1">
      <alignment wrapText="1"/>
    </xf>
    <xf numFmtId="166" fontId="1" fillId="0" borderId="2" xfId="3" quotePrefix="1" applyNumberFormat="1" applyFont="1" applyBorder="1"/>
    <xf numFmtId="10" fontId="1" fillId="0" borderId="2" xfId="6" applyNumberFormat="1" applyFont="1" applyBorder="1"/>
    <xf numFmtId="0" fontId="0" fillId="0" borderId="2" xfId="0" applyNumberFormat="1" applyFill="1" applyBorder="1" applyAlignment="1" applyProtection="1">
      <alignment horizontal="left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 applyProtection="1">
      <alignment horizontal="left"/>
    </xf>
    <xf numFmtId="49" fontId="0" fillId="0" borderId="2" xfId="0" applyNumberFormat="1" applyFill="1" applyBorder="1" applyAlignment="1" applyProtection="1">
      <alignment horizontal="left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NumberFormat="1" applyFont="1" applyBorder="1" applyAlignment="1" applyProtection="1">
      <alignment horizontal="center" vertical="center" wrapText="1"/>
    </xf>
    <xf numFmtId="3" fontId="0" fillId="0" borderId="2" xfId="0" applyNumberFormat="1" applyBorder="1" applyAlignment="1" applyProtection="1"/>
    <xf numFmtId="3" fontId="0" fillId="0" borderId="2" xfId="0" applyNumberFormat="1" applyFill="1" applyBorder="1" applyAlignment="1" applyProtection="1"/>
    <xf numFmtId="0" fontId="1" fillId="3" borderId="2" xfId="0" applyFont="1" applyFill="1" applyBorder="1" applyAlignment="1" applyProtection="1">
      <alignment horizontal="center" vertical="center" wrapText="1"/>
    </xf>
    <xf numFmtId="49" fontId="0" fillId="3" borderId="2" xfId="0" applyNumberFormat="1" applyFill="1" applyBorder="1" applyAlignment="1">
      <alignment horizontal="left"/>
    </xf>
    <xf numFmtId="49" fontId="0" fillId="3" borderId="2" xfId="0" applyNumberFormat="1" applyFill="1" applyBorder="1" applyAlignment="1" applyProtection="1">
      <alignment horizontal="left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/>
    <xf numFmtId="49" fontId="0" fillId="0" borderId="0" xfId="0" quotePrefix="1" applyNumberFormat="1" applyFill="1" applyBorder="1" applyAlignment="1" applyProtection="1">
      <alignment horizontal="left" indent="1"/>
    </xf>
    <xf numFmtId="0" fontId="7" fillId="0" borderId="0" xfId="0" applyFont="1" applyAlignment="1" applyProtection="1">
      <alignment horizontal="left"/>
      <protection locked="0"/>
    </xf>
    <xf numFmtId="9" fontId="1" fillId="0" borderId="0" xfId="3" applyNumberFormat="1" applyFont="1"/>
    <xf numFmtId="0" fontId="6" fillId="0" borderId="0" xfId="0" applyFont="1" applyAlignment="1" applyProtection="1">
      <alignment horizontal="center"/>
      <protection locked="0"/>
    </xf>
    <xf numFmtId="0" fontId="6" fillId="0" borderId="0" xfId="3" applyNumberFormat="1" applyFont="1" applyAlignment="1" applyProtection="1">
      <alignment horizontal="center"/>
      <protection locked="0"/>
    </xf>
    <xf numFmtId="0" fontId="1" fillId="0" borderId="2" xfId="3" applyNumberFormat="1" applyFont="1" applyBorder="1" applyAlignment="1">
      <alignment horizontal="center"/>
    </xf>
  </cellXfs>
  <cellStyles count="7">
    <cellStyle name="Euro" xfId="1" xr:uid="{00000000-0005-0000-0000-000000000000}"/>
    <cellStyle name="Prozent" xfId="2" builtinId="5"/>
    <cellStyle name="Prozent 2" xfId="6" xr:uid="{00000000-0005-0000-0000-000002000000}"/>
    <cellStyle name="Standard" xfId="0" builtinId="0"/>
    <cellStyle name="Standard 2" xfId="5" xr:uid="{00000000-0005-0000-0000-000004000000}"/>
    <cellStyle name="Standard_BAB und Industriekalkulation" xfId="3" xr:uid="{00000000-0005-0000-0000-000005000000}"/>
    <cellStyle name="Währung_Mappe1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/>
              <a:t>Bestände der Warengruppe Papier am 4. Mai 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'Meldebestand (5)'!$F$3</c:f>
              <c:strCache>
                <c:ptCount val="1"/>
                <c:pt idx="0">
                  <c:v>Melde-
bestand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'Meldebestand (5)'!$B$4:$B$8</c:f>
              <c:strCache>
                <c:ptCount val="5"/>
                <c:pt idx="0">
                  <c:v>Kopierpapier Standard</c:v>
                </c:pt>
                <c:pt idx="1">
                  <c:v>Kopierpapier Premium</c:v>
                </c:pt>
                <c:pt idx="2">
                  <c:v>Kopierpapier Recycling</c:v>
                </c:pt>
                <c:pt idx="3">
                  <c:v>Farbiges Kopierpapier </c:v>
                </c:pt>
                <c:pt idx="4">
                  <c:v>Farblaser-Papier</c:v>
                </c:pt>
              </c:strCache>
            </c:strRef>
          </c:cat>
          <c:val>
            <c:numRef>
              <c:f>'Meldebestand (5)'!$F$4:$F$8</c:f>
              <c:numCache>
                <c:formatCode>#,##0</c:formatCode>
                <c:ptCount val="5"/>
                <c:pt idx="0">
                  <c:v>2000</c:v>
                </c:pt>
                <c:pt idx="1">
                  <c:v>800</c:v>
                </c:pt>
                <c:pt idx="2">
                  <c:v>2000</c:v>
                </c:pt>
                <c:pt idx="3">
                  <c:v>400</c:v>
                </c:pt>
                <c:pt idx="4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A6-4D98-8375-8A7E3E305764}"/>
            </c:ext>
          </c:extLst>
        </c:ser>
        <c:ser>
          <c:idx val="1"/>
          <c:order val="1"/>
          <c:tx>
            <c:strRef>
              <c:f>'Meldebestand (5)'!$G$3</c:f>
              <c:strCache>
                <c:ptCount val="1"/>
                <c:pt idx="0">
                  <c:v>Aktueller 
Bestand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'Meldebestand (5)'!$B$4:$B$8</c:f>
              <c:strCache>
                <c:ptCount val="5"/>
                <c:pt idx="0">
                  <c:v>Kopierpapier Standard</c:v>
                </c:pt>
                <c:pt idx="1">
                  <c:v>Kopierpapier Premium</c:v>
                </c:pt>
                <c:pt idx="2">
                  <c:v>Kopierpapier Recycling</c:v>
                </c:pt>
                <c:pt idx="3">
                  <c:v>Farbiges Kopierpapier </c:v>
                </c:pt>
                <c:pt idx="4">
                  <c:v>Farblaser-Papier</c:v>
                </c:pt>
              </c:strCache>
            </c:strRef>
          </c:cat>
          <c:val>
            <c:numRef>
              <c:f>'Meldebestand (5)'!$G$4:$G$8</c:f>
              <c:numCache>
                <c:formatCode>#,##0</c:formatCode>
                <c:ptCount val="5"/>
                <c:pt idx="0">
                  <c:v>4500</c:v>
                </c:pt>
                <c:pt idx="1">
                  <c:v>3000</c:v>
                </c:pt>
                <c:pt idx="2">
                  <c:v>5000</c:v>
                </c:pt>
                <c:pt idx="3">
                  <c:v>400</c:v>
                </c:pt>
                <c:pt idx="4">
                  <c:v>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A6-4D98-8375-8A7E3E305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6"/>
        <c:axId val="358175663"/>
        <c:axId val="357494223"/>
      </c:barChart>
      <c:catAx>
        <c:axId val="35817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7494223"/>
        <c:crosses val="autoZero"/>
        <c:auto val="1"/>
        <c:lblAlgn val="ctr"/>
        <c:lblOffset val="100"/>
        <c:noMultiLvlLbl val="0"/>
      </c:catAx>
      <c:valAx>
        <c:axId val="35749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="1"/>
                  <a:t>Paket à 500 Blatt A4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58175663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7620</xdr:rowOff>
    </xdr:from>
    <xdr:to>
      <xdr:col>7</xdr:col>
      <xdr:colOff>769620</xdr:colOff>
      <xdr:row>31</xdr:row>
      <xdr:rowOff>144780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B598A07-AB33-460A-AFA1-288DEB36AF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251460</xdr:colOff>
      <xdr:row>9</xdr:row>
      <xdr:rowOff>7620</xdr:rowOff>
    </xdr:from>
    <xdr:to>
      <xdr:col>12</xdr:col>
      <xdr:colOff>167640</xdr:colOff>
      <xdr:row>31</xdr:row>
      <xdr:rowOff>144780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5EFDE2D2-E198-40BA-931E-D4D080B1423E}"/>
            </a:ext>
          </a:extLst>
        </xdr:cNvPr>
        <xdr:cNvSpPr txBox="1"/>
      </xdr:nvSpPr>
      <xdr:spPr>
        <a:xfrm>
          <a:off x="8610600" y="1668780"/>
          <a:ext cx="3055620" cy="36576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accent6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Zur Erstellung des Diagramms habe ich zur besseren Übersicht in</a:t>
          </a:r>
          <a:r>
            <a:rPr lang="de-DE" sz="1100" baseline="0"/>
            <a:t> der Tabelle entsprechende Zellen markiert.</a:t>
          </a:r>
          <a:br>
            <a:rPr lang="de-DE" sz="1100"/>
          </a:br>
          <a:br>
            <a:rPr lang="de-DE" sz="1100"/>
          </a:br>
          <a:r>
            <a:rPr lang="de-DE" sz="1100"/>
            <a:t>Achten Sie bei dem erstellten Diagramm insbesondere auf folgende Formate:</a:t>
          </a:r>
        </a:p>
        <a:p>
          <a:r>
            <a:rPr lang="de-DE" sz="1100"/>
            <a:t>- Ausrichtung der Legende</a:t>
          </a:r>
        </a:p>
        <a:p>
          <a:r>
            <a:rPr lang="de-DE" sz="1100"/>
            <a:t>- Achsentitel für die senkrechte Achse</a:t>
          </a:r>
        </a:p>
        <a:p>
          <a:r>
            <a:rPr lang="de-DE" sz="1100"/>
            <a:t>-</a:t>
          </a:r>
          <a:r>
            <a:rPr lang="de-DE" sz="1100" baseline="0"/>
            <a:t> Achsentitel =</a:t>
          </a:r>
          <a:r>
            <a:rPr lang="de-DE" sz="1100"/>
            <a:t> Fett</a:t>
          </a:r>
        </a:p>
        <a:p>
          <a:r>
            <a:rPr lang="de-DE" sz="1100"/>
            <a:t>- Überschrift schreiben und formatieren</a:t>
          </a:r>
        </a:p>
        <a:p>
          <a:r>
            <a:rPr lang="de-DE" sz="1100"/>
            <a:t>- Zeichnungsfläche mit grauer Rahmenlinie</a:t>
          </a:r>
        </a:p>
        <a:p>
          <a:r>
            <a:rPr lang="de-DE" sz="1100"/>
            <a:t>-</a:t>
          </a:r>
          <a:r>
            <a:rPr lang="de-DE" sz="1100" baseline="0"/>
            <a:t> Teilstriche an der senkr. Achse außen</a:t>
          </a:r>
        </a:p>
        <a:p>
          <a:r>
            <a:rPr lang="de-DE" sz="1100" baseline="0"/>
            <a:t>- Reihenachsenüberlappung = 0%</a:t>
          </a:r>
        </a:p>
        <a:p>
          <a:r>
            <a:rPr lang="de-DE" sz="1100" baseline="0"/>
            <a:t>- Abstandsbreite auf einen Wert &lt; 100</a:t>
          </a:r>
        </a:p>
        <a:p>
          <a:r>
            <a:rPr lang="de-DE" sz="1100" baseline="0"/>
            <a:t>- Aufgrund eines Schwarz-Weiß-Drucks können</a:t>
          </a:r>
          <a:br>
            <a:rPr lang="de-DE" sz="1100" baseline="0"/>
          </a:br>
          <a:r>
            <a:rPr lang="de-DE" sz="1100" baseline="0"/>
            <a:t>  die Säulen hell und dunkel eingefärbt werden.</a:t>
          </a:r>
        </a:p>
        <a:p>
          <a:endParaRPr lang="de-DE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70"/>
  <sheetViews>
    <sheetView tabSelected="1" zoomScaleNormal="100" workbookViewId="0"/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4" width="17.109375" style="5" bestFit="1" customWidth="1"/>
    <col min="5" max="6" width="11.44140625" style="15"/>
    <col min="7" max="7" width="11.44140625" style="16"/>
    <col min="8" max="16384" width="11.44140625" style="3"/>
  </cols>
  <sheetData>
    <row r="1" spans="1:7" s="46" customFormat="1" ht="26.4" x14ac:dyDescent="0.25">
      <c r="A1" s="43" t="s">
        <v>24</v>
      </c>
      <c r="B1" s="43" t="s">
        <v>16</v>
      </c>
      <c r="C1" s="44" t="s">
        <v>19</v>
      </c>
      <c r="D1" s="44" t="s">
        <v>63</v>
      </c>
      <c r="E1" s="45" t="s">
        <v>21</v>
      </c>
      <c r="F1" s="45" t="s">
        <v>22</v>
      </c>
      <c r="G1" s="45" t="s">
        <v>64</v>
      </c>
    </row>
    <row r="2" spans="1:7" s="4" customFormat="1" ht="12.75" customHeight="1" x14ac:dyDescent="0.25">
      <c r="A2" s="12">
        <v>10404</v>
      </c>
      <c r="B2" s="9" t="s">
        <v>38</v>
      </c>
      <c r="C2" s="9" t="s">
        <v>39</v>
      </c>
      <c r="D2" s="9" t="s">
        <v>65</v>
      </c>
      <c r="E2" s="17">
        <v>800</v>
      </c>
      <c r="F2" s="17">
        <v>150</v>
      </c>
      <c r="G2" s="17">
        <v>200</v>
      </c>
    </row>
    <row r="3" spans="1:7" s="4" customFormat="1" ht="12.75" customHeight="1" x14ac:dyDescent="0.25">
      <c r="A3" s="12">
        <v>10403</v>
      </c>
      <c r="B3" s="9" t="s">
        <v>40</v>
      </c>
      <c r="C3" s="9" t="s">
        <v>36</v>
      </c>
      <c r="D3" s="9" t="s">
        <v>65</v>
      </c>
      <c r="E3" s="17">
        <v>800</v>
      </c>
      <c r="F3" s="17">
        <v>150</v>
      </c>
      <c r="G3" s="17">
        <v>180</v>
      </c>
    </row>
    <row r="4" spans="1:7" s="4" customFormat="1" ht="12.75" customHeight="1" x14ac:dyDescent="0.25">
      <c r="A4" s="12">
        <v>10402</v>
      </c>
      <c r="B4" s="9" t="s">
        <v>37</v>
      </c>
      <c r="C4" s="9" t="s">
        <v>36</v>
      </c>
      <c r="D4" s="9" t="s">
        <v>65</v>
      </c>
      <c r="E4" s="17">
        <v>1750</v>
      </c>
      <c r="F4" s="17">
        <v>200</v>
      </c>
      <c r="G4" s="17">
        <v>800</v>
      </c>
    </row>
    <row r="5" spans="1:7" s="4" customFormat="1" ht="12.75" customHeight="1" x14ac:dyDescent="0.25">
      <c r="A5" s="12">
        <v>10401</v>
      </c>
      <c r="B5" s="9" t="s">
        <v>35</v>
      </c>
      <c r="C5" s="9" t="s">
        <v>36</v>
      </c>
      <c r="D5" s="9" t="s">
        <v>65</v>
      </c>
      <c r="E5" s="17">
        <v>1750</v>
      </c>
      <c r="F5" s="17">
        <v>200</v>
      </c>
      <c r="G5" s="17">
        <v>450</v>
      </c>
    </row>
    <row r="6" spans="1:7" s="4" customFormat="1" ht="12.75" customHeight="1" x14ac:dyDescent="0.25">
      <c r="A6" s="12">
        <v>10309</v>
      </c>
      <c r="B6" s="9" t="s">
        <v>13</v>
      </c>
      <c r="C6" s="9" t="s">
        <v>1</v>
      </c>
      <c r="D6" s="9" t="s">
        <v>66</v>
      </c>
      <c r="E6" s="17">
        <v>8000</v>
      </c>
      <c r="F6" s="17">
        <v>500</v>
      </c>
      <c r="G6" s="17">
        <v>500</v>
      </c>
    </row>
    <row r="7" spans="1:7" s="4" customFormat="1" ht="12.75" customHeight="1" x14ac:dyDescent="0.25">
      <c r="A7" s="12">
        <v>10205</v>
      </c>
      <c r="B7" s="9" t="s">
        <v>4</v>
      </c>
      <c r="C7" s="9" t="s">
        <v>1</v>
      </c>
      <c r="D7" s="9" t="s">
        <v>67</v>
      </c>
      <c r="E7" s="17">
        <v>1500</v>
      </c>
      <c r="F7" s="17">
        <v>300</v>
      </c>
      <c r="G7" s="17">
        <v>800</v>
      </c>
    </row>
    <row r="8" spans="1:7" s="4" customFormat="1" ht="12.75" customHeight="1" x14ac:dyDescent="0.25">
      <c r="A8" s="12">
        <v>10303</v>
      </c>
      <c r="B8" s="9" t="s">
        <v>41</v>
      </c>
      <c r="C8" s="9" t="s">
        <v>1</v>
      </c>
      <c r="D8" s="9" t="s">
        <v>66</v>
      </c>
      <c r="E8" s="17">
        <v>4000</v>
      </c>
      <c r="F8" s="17">
        <v>300</v>
      </c>
      <c r="G8" s="17">
        <v>1000</v>
      </c>
    </row>
    <row r="9" spans="1:7" s="4" customFormat="1" ht="12.75" customHeight="1" x14ac:dyDescent="0.25">
      <c r="A9" s="12">
        <v>10301</v>
      </c>
      <c r="B9" s="9" t="s">
        <v>9</v>
      </c>
      <c r="C9" s="9" t="s">
        <v>1</v>
      </c>
      <c r="D9" s="9" t="s">
        <v>66</v>
      </c>
      <c r="E9" s="17">
        <v>8000</v>
      </c>
      <c r="F9" s="17">
        <v>1000</v>
      </c>
      <c r="G9" s="17">
        <v>1000</v>
      </c>
    </row>
    <row r="10" spans="1:7" s="49" customFormat="1" ht="12.75" customHeight="1" x14ac:dyDescent="0.25">
      <c r="A10" s="12">
        <v>10104</v>
      </c>
      <c r="B10" s="47" t="s">
        <v>29</v>
      </c>
      <c r="C10" s="47" t="s">
        <v>57</v>
      </c>
      <c r="D10" s="47" t="s">
        <v>68</v>
      </c>
      <c r="E10" s="48">
        <v>2400</v>
      </c>
      <c r="F10" s="48">
        <v>400</v>
      </c>
      <c r="G10" s="48">
        <v>400</v>
      </c>
    </row>
    <row r="11" spans="1:7" s="4" customFormat="1" ht="12.75" customHeight="1" x14ac:dyDescent="0.25">
      <c r="A11" s="12">
        <v>10105</v>
      </c>
      <c r="B11" s="9" t="s">
        <v>30</v>
      </c>
      <c r="C11" s="9" t="s">
        <v>58</v>
      </c>
      <c r="D11" s="47" t="s">
        <v>68</v>
      </c>
      <c r="E11" s="17">
        <v>1200</v>
      </c>
      <c r="F11" s="17">
        <v>240</v>
      </c>
      <c r="G11" s="17">
        <v>750</v>
      </c>
    </row>
    <row r="12" spans="1:7" s="4" customFormat="1" ht="12.75" customHeight="1" x14ac:dyDescent="0.25">
      <c r="A12" s="12">
        <v>10308</v>
      </c>
      <c r="B12" s="9" t="s">
        <v>12</v>
      </c>
      <c r="C12" s="9" t="s">
        <v>1</v>
      </c>
      <c r="D12" s="9" t="s">
        <v>66</v>
      </c>
      <c r="E12" s="17">
        <v>6000</v>
      </c>
      <c r="F12" s="17">
        <v>2000</v>
      </c>
      <c r="G12" s="17">
        <v>2000</v>
      </c>
    </row>
    <row r="13" spans="1:7" s="4" customFormat="1" ht="12.75" customHeight="1" x14ac:dyDescent="0.25">
      <c r="A13" s="12">
        <v>10212</v>
      </c>
      <c r="B13" s="9" t="s">
        <v>8</v>
      </c>
      <c r="C13" s="9" t="s">
        <v>17</v>
      </c>
      <c r="D13" s="9" t="s">
        <v>67</v>
      </c>
      <c r="E13" s="17">
        <v>9000</v>
      </c>
      <c r="F13" s="17">
        <v>2000</v>
      </c>
      <c r="G13" s="17">
        <v>2500</v>
      </c>
    </row>
    <row r="14" spans="1:7" s="4" customFormat="1" ht="12.75" customHeight="1" x14ac:dyDescent="0.25">
      <c r="A14" s="12">
        <v>10217</v>
      </c>
      <c r="B14" s="9" t="s">
        <v>46</v>
      </c>
      <c r="C14" s="9" t="s">
        <v>1</v>
      </c>
      <c r="D14" s="9" t="s">
        <v>67</v>
      </c>
      <c r="E14" s="17">
        <v>800</v>
      </c>
      <c r="F14" s="17">
        <v>90</v>
      </c>
      <c r="G14" s="17">
        <v>215</v>
      </c>
    </row>
    <row r="15" spans="1:7" s="4" customFormat="1" ht="12.75" customHeight="1" x14ac:dyDescent="0.25">
      <c r="A15" s="12">
        <v>10216</v>
      </c>
      <c r="B15" s="9" t="s">
        <v>43</v>
      </c>
      <c r="C15" s="9" t="s">
        <v>17</v>
      </c>
      <c r="D15" s="9" t="s">
        <v>67</v>
      </c>
      <c r="E15" s="17">
        <v>8000</v>
      </c>
      <c r="F15" s="17">
        <v>800</v>
      </c>
      <c r="G15" s="17">
        <v>2000</v>
      </c>
    </row>
    <row r="16" spans="1:7" s="4" customFormat="1" ht="12.75" customHeight="1" x14ac:dyDescent="0.25">
      <c r="A16" s="12">
        <v>10310</v>
      </c>
      <c r="B16" s="9" t="s">
        <v>14</v>
      </c>
      <c r="C16" s="9" t="s">
        <v>1</v>
      </c>
      <c r="D16" s="9" t="s">
        <v>66</v>
      </c>
      <c r="E16" s="17">
        <v>1000</v>
      </c>
      <c r="F16" s="17">
        <v>150</v>
      </c>
      <c r="G16" s="17">
        <v>400</v>
      </c>
    </row>
    <row r="17" spans="1:7" s="4" customFormat="1" ht="12.75" customHeight="1" x14ac:dyDescent="0.25">
      <c r="A17" s="12">
        <v>10311</v>
      </c>
      <c r="B17" s="9" t="s">
        <v>15</v>
      </c>
      <c r="C17" s="9" t="s">
        <v>25</v>
      </c>
      <c r="D17" s="9" t="s">
        <v>66</v>
      </c>
      <c r="E17" s="17">
        <v>12000</v>
      </c>
      <c r="F17" s="17">
        <v>1500</v>
      </c>
      <c r="G17" s="17">
        <v>1500</v>
      </c>
    </row>
    <row r="18" spans="1:7" s="4" customFormat="1" ht="12.75" customHeight="1" x14ac:dyDescent="0.25">
      <c r="A18" s="12">
        <v>10102</v>
      </c>
      <c r="B18" s="9" t="s">
        <v>26</v>
      </c>
      <c r="C18" s="9" t="s">
        <v>57</v>
      </c>
      <c r="D18" s="9" t="s">
        <v>68</v>
      </c>
      <c r="E18" s="17">
        <v>9000</v>
      </c>
      <c r="F18" s="17">
        <v>800</v>
      </c>
      <c r="G18" s="17">
        <v>3000</v>
      </c>
    </row>
    <row r="19" spans="1:7" s="4" customFormat="1" ht="12.75" customHeight="1" x14ac:dyDescent="0.25">
      <c r="A19" s="12">
        <v>10103</v>
      </c>
      <c r="B19" s="8" t="s">
        <v>27</v>
      </c>
      <c r="C19" s="9" t="s">
        <v>57</v>
      </c>
      <c r="D19" s="9" t="s">
        <v>68</v>
      </c>
      <c r="E19" s="17">
        <v>15000</v>
      </c>
      <c r="F19" s="17">
        <v>2000</v>
      </c>
      <c r="G19" s="17">
        <v>5000</v>
      </c>
    </row>
    <row r="20" spans="1:7" s="4" customFormat="1" ht="12.75" customHeight="1" x14ac:dyDescent="0.25">
      <c r="A20" s="12">
        <v>10101</v>
      </c>
      <c r="B20" s="8" t="s">
        <v>0</v>
      </c>
      <c r="C20" s="9" t="s">
        <v>57</v>
      </c>
      <c r="D20" s="9" t="s">
        <v>68</v>
      </c>
      <c r="E20" s="17">
        <v>20000</v>
      </c>
      <c r="F20" s="17">
        <v>2000</v>
      </c>
      <c r="G20" s="17">
        <v>4500</v>
      </c>
    </row>
    <row r="21" spans="1:7" s="4" customFormat="1" ht="12.75" customHeight="1" x14ac:dyDescent="0.25">
      <c r="A21" s="12">
        <v>10302</v>
      </c>
      <c r="B21" s="9" t="s">
        <v>10</v>
      </c>
      <c r="C21" s="9" t="s">
        <v>1</v>
      </c>
      <c r="D21" s="9" t="s">
        <v>69</v>
      </c>
      <c r="E21" s="17">
        <v>1500</v>
      </c>
      <c r="F21" s="17">
        <v>200</v>
      </c>
      <c r="G21" s="17">
        <v>300</v>
      </c>
    </row>
    <row r="22" spans="1:7" s="4" customFormat="1" ht="12.75" customHeight="1" x14ac:dyDescent="0.25">
      <c r="A22" s="12">
        <v>10304</v>
      </c>
      <c r="B22" s="9" t="s">
        <v>11</v>
      </c>
      <c r="C22" s="9" t="s">
        <v>18</v>
      </c>
      <c r="D22" s="9" t="s">
        <v>66</v>
      </c>
      <c r="E22" s="17">
        <v>8000</v>
      </c>
      <c r="F22" s="17">
        <v>500</v>
      </c>
      <c r="G22" s="17">
        <v>5000</v>
      </c>
    </row>
    <row r="23" spans="1:7" s="4" customFormat="1" ht="12.75" customHeight="1" x14ac:dyDescent="0.25">
      <c r="A23" s="12">
        <v>10201</v>
      </c>
      <c r="B23" s="8" t="s">
        <v>45</v>
      </c>
      <c r="C23" s="9" t="s">
        <v>1</v>
      </c>
      <c r="D23" s="9" t="s">
        <v>67</v>
      </c>
      <c r="E23" s="17">
        <v>8000</v>
      </c>
      <c r="F23" s="17">
        <v>2000</v>
      </c>
      <c r="G23" s="17">
        <v>3000</v>
      </c>
    </row>
    <row r="24" spans="1:7" s="4" customFormat="1" ht="12.75" customHeight="1" x14ac:dyDescent="0.25">
      <c r="A24" s="12">
        <v>10202</v>
      </c>
      <c r="B24" s="8" t="s">
        <v>44</v>
      </c>
      <c r="C24" s="9" t="s">
        <v>1</v>
      </c>
      <c r="D24" s="9" t="s">
        <v>67</v>
      </c>
      <c r="E24" s="17">
        <v>10000</v>
      </c>
      <c r="F24" s="17">
        <v>2000</v>
      </c>
      <c r="G24" s="17">
        <v>5000</v>
      </c>
    </row>
    <row r="25" spans="1:7" s="4" customFormat="1" ht="12.75" customHeight="1" x14ac:dyDescent="0.25">
      <c r="A25" s="12">
        <v>10203</v>
      </c>
      <c r="B25" s="8" t="s">
        <v>2</v>
      </c>
      <c r="C25" s="9" t="s">
        <v>1</v>
      </c>
      <c r="D25" s="9" t="s">
        <v>67</v>
      </c>
      <c r="E25" s="17">
        <v>2000</v>
      </c>
      <c r="F25" s="17">
        <v>300</v>
      </c>
      <c r="G25" s="17">
        <v>800</v>
      </c>
    </row>
    <row r="26" spans="1:7" s="4" customFormat="1" ht="12.75" customHeight="1" x14ac:dyDescent="0.25">
      <c r="A26" s="12">
        <v>10210</v>
      </c>
      <c r="B26" s="9" t="s">
        <v>6</v>
      </c>
      <c r="C26" s="9" t="s">
        <v>42</v>
      </c>
      <c r="D26" s="9" t="s">
        <v>67</v>
      </c>
      <c r="E26" s="17">
        <v>9000</v>
      </c>
      <c r="F26" s="17">
        <v>2000</v>
      </c>
      <c r="G26" s="17">
        <v>2000</v>
      </c>
    </row>
    <row r="27" spans="1:7" s="4" customFormat="1" ht="12.75" customHeight="1" x14ac:dyDescent="0.25">
      <c r="A27" s="12">
        <v>10211</v>
      </c>
      <c r="B27" s="9" t="s">
        <v>7</v>
      </c>
      <c r="C27" s="9" t="s">
        <v>42</v>
      </c>
      <c r="D27" s="9" t="s">
        <v>67</v>
      </c>
      <c r="E27" s="17">
        <v>7000</v>
      </c>
      <c r="F27" s="17">
        <v>2000</v>
      </c>
      <c r="G27" s="17">
        <v>3000</v>
      </c>
    </row>
    <row r="28" spans="1:7" s="4" customFormat="1" ht="12.75" customHeight="1" x14ac:dyDescent="0.25">
      <c r="A28" s="12">
        <v>10204</v>
      </c>
      <c r="B28" s="9" t="s">
        <v>3</v>
      </c>
      <c r="C28" s="9" t="s">
        <v>1</v>
      </c>
      <c r="D28" s="9" t="s">
        <v>67</v>
      </c>
      <c r="E28" s="17">
        <v>800</v>
      </c>
      <c r="F28" s="17">
        <v>300</v>
      </c>
      <c r="G28" s="17">
        <v>500</v>
      </c>
    </row>
    <row r="29" spans="1:7" s="4" customFormat="1" ht="12.75" customHeight="1" x14ac:dyDescent="0.25">
      <c r="A29" s="12">
        <v>10209</v>
      </c>
      <c r="B29" s="9" t="s">
        <v>5</v>
      </c>
      <c r="C29" s="9" t="s">
        <v>59</v>
      </c>
      <c r="D29" s="9" t="s">
        <v>67</v>
      </c>
      <c r="E29" s="17">
        <v>6000</v>
      </c>
      <c r="F29" s="17">
        <v>1000</v>
      </c>
      <c r="G29" s="17">
        <v>1000</v>
      </c>
    </row>
    <row r="30" spans="1:7" ht="12.75" customHeight="1" x14ac:dyDescent="0.25"/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2"/>
  <sheetViews>
    <sheetView workbookViewId="0"/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6" width="11.44140625" style="15" customWidth="1"/>
    <col min="7" max="7" width="11.44140625" style="16" customWidth="1"/>
    <col min="8" max="16384" width="11.44140625" style="3"/>
  </cols>
  <sheetData>
    <row r="1" spans="1:7" s="25" customFormat="1" x14ac:dyDescent="0.25">
      <c r="A1" s="24" t="s">
        <v>23</v>
      </c>
      <c r="D1" s="28"/>
      <c r="E1" s="28"/>
      <c r="F1" s="28"/>
      <c r="G1" s="28"/>
    </row>
    <row r="2" spans="1:7" s="2" customFormat="1" ht="12.75" customHeight="1" x14ac:dyDescent="0.25"/>
    <row r="3" spans="1:7" s="7" customFormat="1" ht="26.4" x14ac:dyDescent="0.25">
      <c r="A3" s="10" t="s">
        <v>24</v>
      </c>
      <c r="B3" s="10" t="s">
        <v>16</v>
      </c>
      <c r="C3" s="11" t="s">
        <v>19</v>
      </c>
      <c r="D3" s="20" t="s">
        <v>20</v>
      </c>
      <c r="E3" s="20" t="s">
        <v>21</v>
      </c>
      <c r="F3" s="20" t="s">
        <v>22</v>
      </c>
      <c r="G3" s="20" t="s">
        <v>60</v>
      </c>
    </row>
    <row r="4" spans="1:7" s="4" customFormat="1" ht="12.75" customHeight="1" x14ac:dyDescent="0.25">
      <c r="A4" s="12">
        <v>10404</v>
      </c>
      <c r="B4" s="9" t="s">
        <v>38</v>
      </c>
      <c r="C4" s="9" t="s">
        <v>39</v>
      </c>
      <c r="D4" s="17">
        <v>200</v>
      </c>
      <c r="E4" s="17">
        <v>800</v>
      </c>
      <c r="F4" s="17">
        <v>150</v>
      </c>
      <c r="G4" s="18" t="s">
        <v>34</v>
      </c>
    </row>
    <row r="5" spans="1:7" s="4" customFormat="1" ht="12.75" customHeight="1" x14ac:dyDescent="0.25">
      <c r="A5" s="12">
        <v>10403</v>
      </c>
      <c r="B5" s="9" t="s">
        <v>40</v>
      </c>
      <c r="C5" s="9" t="s">
        <v>36</v>
      </c>
      <c r="D5" s="17">
        <v>180</v>
      </c>
      <c r="E5" s="17">
        <v>800</v>
      </c>
      <c r="F5" s="17">
        <v>150</v>
      </c>
      <c r="G5" s="18" t="s">
        <v>34</v>
      </c>
    </row>
    <row r="6" spans="1:7" s="4" customFormat="1" ht="12.75" customHeight="1" x14ac:dyDescent="0.25">
      <c r="A6" s="12">
        <v>10402</v>
      </c>
      <c r="B6" s="9" t="s">
        <v>37</v>
      </c>
      <c r="C6" s="9" t="s">
        <v>36</v>
      </c>
      <c r="D6" s="17">
        <v>800</v>
      </c>
      <c r="E6" s="17">
        <v>1750</v>
      </c>
      <c r="F6" s="17">
        <v>200</v>
      </c>
      <c r="G6" s="18" t="s">
        <v>34</v>
      </c>
    </row>
    <row r="7" spans="1:7" s="4" customFormat="1" ht="12.75" customHeight="1" x14ac:dyDescent="0.25">
      <c r="A7" s="12">
        <v>10401</v>
      </c>
      <c r="B7" s="9" t="s">
        <v>35</v>
      </c>
      <c r="C7" s="9" t="s">
        <v>36</v>
      </c>
      <c r="D7" s="17">
        <v>450</v>
      </c>
      <c r="E7" s="17">
        <v>1750</v>
      </c>
      <c r="F7" s="17">
        <v>200</v>
      </c>
      <c r="G7" s="18" t="s">
        <v>34</v>
      </c>
    </row>
    <row r="8" spans="1:7" s="4" customFormat="1" ht="12.75" customHeight="1" x14ac:dyDescent="0.25">
      <c r="A8" s="12">
        <v>10309</v>
      </c>
      <c r="B8" s="9" t="s">
        <v>13</v>
      </c>
      <c r="C8" s="9" t="s">
        <v>1</v>
      </c>
      <c r="D8" s="17">
        <v>500</v>
      </c>
      <c r="E8" s="17">
        <v>8000</v>
      </c>
      <c r="F8" s="17">
        <v>500</v>
      </c>
      <c r="G8" s="18" t="s">
        <v>33</v>
      </c>
    </row>
    <row r="9" spans="1:7" s="4" customFormat="1" ht="12.75" customHeight="1" x14ac:dyDescent="0.25">
      <c r="A9" s="12">
        <v>10205</v>
      </c>
      <c r="B9" s="9" t="s">
        <v>4</v>
      </c>
      <c r="C9" s="9" t="s">
        <v>1</v>
      </c>
      <c r="D9" s="17">
        <v>800</v>
      </c>
      <c r="E9" s="17">
        <v>1500</v>
      </c>
      <c r="F9" s="17">
        <v>300</v>
      </c>
      <c r="G9" s="18" t="s">
        <v>32</v>
      </c>
    </row>
    <row r="10" spans="1:7" s="4" customFormat="1" ht="12.75" customHeight="1" x14ac:dyDescent="0.25">
      <c r="A10" s="12">
        <v>10303</v>
      </c>
      <c r="B10" s="9" t="s">
        <v>41</v>
      </c>
      <c r="C10" s="9" t="s">
        <v>1</v>
      </c>
      <c r="D10" s="17">
        <v>1000</v>
      </c>
      <c r="E10" s="17">
        <v>4000</v>
      </c>
      <c r="F10" s="17">
        <v>300</v>
      </c>
      <c r="G10" s="18" t="s">
        <v>33</v>
      </c>
    </row>
    <row r="11" spans="1:7" s="4" customFormat="1" ht="12.75" customHeight="1" x14ac:dyDescent="0.25">
      <c r="A11" s="12">
        <v>10301</v>
      </c>
      <c r="B11" s="9" t="s">
        <v>9</v>
      </c>
      <c r="C11" s="9" t="s">
        <v>1</v>
      </c>
      <c r="D11" s="17">
        <v>1000</v>
      </c>
      <c r="E11" s="17">
        <v>8000</v>
      </c>
      <c r="F11" s="17">
        <v>1000</v>
      </c>
      <c r="G11" s="18" t="s">
        <v>33</v>
      </c>
    </row>
    <row r="12" spans="1:7" s="4" customFormat="1" ht="12.75" customHeight="1" x14ac:dyDescent="0.25">
      <c r="A12" s="12">
        <v>10104</v>
      </c>
      <c r="B12" s="9" t="s">
        <v>29</v>
      </c>
      <c r="C12" s="9" t="s">
        <v>57</v>
      </c>
      <c r="D12" s="17">
        <v>200</v>
      </c>
      <c r="E12" s="17">
        <v>2000</v>
      </c>
      <c r="F12" s="17">
        <v>200</v>
      </c>
      <c r="G12" s="18" t="s">
        <v>31</v>
      </c>
    </row>
    <row r="13" spans="1:7" s="4" customFormat="1" ht="12.75" customHeight="1" x14ac:dyDescent="0.25">
      <c r="A13" s="12">
        <v>10105</v>
      </c>
      <c r="B13" s="9" t="s">
        <v>30</v>
      </c>
      <c r="C13" s="9" t="s">
        <v>58</v>
      </c>
      <c r="D13" s="17">
        <v>250</v>
      </c>
      <c r="E13" s="17">
        <v>400</v>
      </c>
      <c r="F13" s="17">
        <v>80</v>
      </c>
      <c r="G13" s="18" t="s">
        <v>31</v>
      </c>
    </row>
    <row r="14" spans="1:7" s="4" customFormat="1" ht="12.75" customHeight="1" x14ac:dyDescent="0.25">
      <c r="A14" s="12">
        <v>10308</v>
      </c>
      <c r="B14" s="9" t="s">
        <v>12</v>
      </c>
      <c r="C14" s="9" t="s">
        <v>1</v>
      </c>
      <c r="D14" s="17">
        <v>2000</v>
      </c>
      <c r="E14" s="17">
        <v>6000</v>
      </c>
      <c r="F14" s="17">
        <v>2000</v>
      </c>
      <c r="G14" s="18" t="s">
        <v>33</v>
      </c>
    </row>
    <row r="15" spans="1:7" s="4" customFormat="1" ht="12.75" customHeight="1" x14ac:dyDescent="0.25">
      <c r="A15" s="12">
        <v>10212</v>
      </c>
      <c r="B15" s="9" t="s">
        <v>8</v>
      </c>
      <c r="C15" s="9" t="s">
        <v>17</v>
      </c>
      <c r="D15" s="17">
        <v>2500</v>
      </c>
      <c r="E15" s="17">
        <v>9000</v>
      </c>
      <c r="F15" s="17">
        <v>2000</v>
      </c>
      <c r="G15" s="18" t="s">
        <v>32</v>
      </c>
    </row>
    <row r="16" spans="1:7" s="4" customFormat="1" ht="12.75" customHeight="1" x14ac:dyDescent="0.25">
      <c r="A16" s="12">
        <v>10217</v>
      </c>
      <c r="B16" s="9" t="s">
        <v>46</v>
      </c>
      <c r="C16" s="9" t="s">
        <v>1</v>
      </c>
      <c r="D16" s="17">
        <v>215</v>
      </c>
      <c r="E16" s="17">
        <v>800</v>
      </c>
      <c r="F16" s="17">
        <v>90</v>
      </c>
      <c r="G16" s="18" t="s">
        <v>32</v>
      </c>
    </row>
    <row r="17" spans="1:7" s="4" customFormat="1" ht="12.75" customHeight="1" x14ac:dyDescent="0.25">
      <c r="A17" s="12">
        <v>10216</v>
      </c>
      <c r="B17" s="9" t="s">
        <v>43</v>
      </c>
      <c r="C17" s="9" t="s">
        <v>17</v>
      </c>
      <c r="D17" s="17">
        <v>2000</v>
      </c>
      <c r="E17" s="17">
        <v>8000</v>
      </c>
      <c r="F17" s="17">
        <v>800</v>
      </c>
      <c r="G17" s="18" t="s">
        <v>32</v>
      </c>
    </row>
    <row r="18" spans="1:7" s="4" customFormat="1" ht="12.75" customHeight="1" x14ac:dyDescent="0.25">
      <c r="A18" s="12">
        <v>10310</v>
      </c>
      <c r="B18" s="9" t="s">
        <v>14</v>
      </c>
      <c r="C18" s="9" t="s">
        <v>1</v>
      </c>
      <c r="D18" s="17">
        <v>400</v>
      </c>
      <c r="E18" s="17">
        <v>1000</v>
      </c>
      <c r="F18" s="17">
        <v>150</v>
      </c>
      <c r="G18" s="18" t="s">
        <v>33</v>
      </c>
    </row>
    <row r="19" spans="1:7" s="4" customFormat="1" ht="12.75" customHeight="1" x14ac:dyDescent="0.25">
      <c r="A19" s="12">
        <v>10311</v>
      </c>
      <c r="B19" s="9" t="s">
        <v>15</v>
      </c>
      <c r="C19" s="9" t="s">
        <v>25</v>
      </c>
      <c r="D19" s="17">
        <v>1500</v>
      </c>
      <c r="E19" s="17">
        <v>12000</v>
      </c>
      <c r="F19" s="17">
        <v>1500</v>
      </c>
      <c r="G19" s="18" t="s">
        <v>33</v>
      </c>
    </row>
    <row r="20" spans="1:7" s="4" customFormat="1" ht="12.75" customHeight="1" x14ac:dyDescent="0.25">
      <c r="A20" s="12">
        <v>10102</v>
      </c>
      <c r="B20" s="9" t="s">
        <v>26</v>
      </c>
      <c r="C20" s="9" t="s">
        <v>57</v>
      </c>
      <c r="D20" s="17">
        <v>3000</v>
      </c>
      <c r="E20" s="17">
        <v>9000</v>
      </c>
      <c r="F20" s="17">
        <v>800</v>
      </c>
      <c r="G20" s="18" t="s">
        <v>31</v>
      </c>
    </row>
    <row r="21" spans="1:7" s="4" customFormat="1" ht="12.75" customHeight="1" x14ac:dyDescent="0.25">
      <c r="A21" s="12">
        <v>10103</v>
      </c>
      <c r="B21" s="8" t="s">
        <v>27</v>
      </c>
      <c r="C21" s="9" t="s">
        <v>57</v>
      </c>
      <c r="D21" s="17">
        <v>2000</v>
      </c>
      <c r="E21" s="17">
        <v>15000</v>
      </c>
      <c r="F21" s="17">
        <v>2000</v>
      </c>
      <c r="G21" s="18" t="s">
        <v>31</v>
      </c>
    </row>
    <row r="22" spans="1:7" s="4" customFormat="1" ht="12.75" customHeight="1" x14ac:dyDescent="0.25">
      <c r="A22" s="12">
        <v>10101</v>
      </c>
      <c r="B22" s="8" t="s">
        <v>0</v>
      </c>
      <c r="C22" s="9" t="s">
        <v>57</v>
      </c>
      <c r="D22" s="17">
        <v>7000</v>
      </c>
      <c r="E22" s="17">
        <v>20000</v>
      </c>
      <c r="F22" s="17">
        <v>2000</v>
      </c>
      <c r="G22" s="18" t="s">
        <v>31</v>
      </c>
    </row>
    <row r="23" spans="1:7" s="4" customFormat="1" ht="12.75" customHeight="1" x14ac:dyDescent="0.25">
      <c r="A23" s="12">
        <v>10302</v>
      </c>
      <c r="B23" s="9" t="s">
        <v>10</v>
      </c>
      <c r="C23" s="9" t="s">
        <v>1</v>
      </c>
      <c r="D23" s="17">
        <v>300</v>
      </c>
      <c r="E23" s="17">
        <v>1500</v>
      </c>
      <c r="F23" s="17">
        <v>200</v>
      </c>
      <c r="G23" s="18" t="s">
        <v>33</v>
      </c>
    </row>
    <row r="24" spans="1:7" s="4" customFormat="1" ht="12.75" customHeight="1" x14ac:dyDescent="0.25">
      <c r="A24" s="12">
        <v>10304</v>
      </c>
      <c r="B24" s="9" t="s">
        <v>11</v>
      </c>
      <c r="C24" s="9" t="s">
        <v>18</v>
      </c>
      <c r="D24" s="17">
        <v>5000</v>
      </c>
      <c r="E24" s="17">
        <v>8000</v>
      </c>
      <c r="F24" s="17">
        <v>500</v>
      </c>
      <c r="G24" s="18" t="s">
        <v>33</v>
      </c>
    </row>
    <row r="25" spans="1:7" s="4" customFormat="1" ht="12.75" customHeight="1" x14ac:dyDescent="0.25">
      <c r="A25" s="12">
        <v>10201</v>
      </c>
      <c r="B25" s="8" t="s">
        <v>45</v>
      </c>
      <c r="C25" s="9" t="s">
        <v>1</v>
      </c>
      <c r="D25" s="17">
        <v>3000</v>
      </c>
      <c r="E25" s="17">
        <v>8000</v>
      </c>
      <c r="F25" s="17">
        <v>2000</v>
      </c>
      <c r="G25" s="18" t="s">
        <v>32</v>
      </c>
    </row>
    <row r="26" spans="1:7" s="4" customFormat="1" ht="12.75" customHeight="1" x14ac:dyDescent="0.25">
      <c r="A26" s="12">
        <v>10202</v>
      </c>
      <c r="B26" s="8" t="s">
        <v>44</v>
      </c>
      <c r="C26" s="9" t="s">
        <v>1</v>
      </c>
      <c r="D26" s="17">
        <v>5000</v>
      </c>
      <c r="E26" s="17">
        <v>10000</v>
      </c>
      <c r="F26" s="17">
        <v>2000</v>
      </c>
      <c r="G26" s="18" t="s">
        <v>32</v>
      </c>
    </row>
    <row r="27" spans="1:7" s="4" customFormat="1" ht="12.75" customHeight="1" x14ac:dyDescent="0.25">
      <c r="A27" s="12">
        <v>10203</v>
      </c>
      <c r="B27" s="8" t="s">
        <v>2</v>
      </c>
      <c r="C27" s="9" t="s">
        <v>1</v>
      </c>
      <c r="D27" s="17">
        <v>800</v>
      </c>
      <c r="E27" s="17">
        <v>2000</v>
      </c>
      <c r="F27" s="17">
        <v>300</v>
      </c>
      <c r="G27" s="18" t="s">
        <v>32</v>
      </c>
    </row>
    <row r="28" spans="1:7" s="4" customFormat="1" ht="12.75" customHeight="1" x14ac:dyDescent="0.25">
      <c r="A28" s="12">
        <v>10210</v>
      </c>
      <c r="B28" s="9" t="s">
        <v>6</v>
      </c>
      <c r="C28" s="9" t="s">
        <v>42</v>
      </c>
      <c r="D28" s="17">
        <v>2000</v>
      </c>
      <c r="E28" s="17">
        <v>9000</v>
      </c>
      <c r="F28" s="17">
        <v>2000</v>
      </c>
      <c r="G28" s="18" t="s">
        <v>32</v>
      </c>
    </row>
    <row r="29" spans="1:7" s="4" customFormat="1" ht="12.75" customHeight="1" x14ac:dyDescent="0.25">
      <c r="A29" s="12">
        <v>10211</v>
      </c>
      <c r="B29" s="9" t="s">
        <v>7</v>
      </c>
      <c r="C29" s="9" t="s">
        <v>42</v>
      </c>
      <c r="D29" s="17">
        <v>3000</v>
      </c>
      <c r="E29" s="17">
        <v>7000</v>
      </c>
      <c r="F29" s="17">
        <v>2000</v>
      </c>
      <c r="G29" s="18" t="s">
        <v>32</v>
      </c>
    </row>
    <row r="30" spans="1:7" s="4" customFormat="1" ht="12.75" customHeight="1" x14ac:dyDescent="0.25">
      <c r="A30" s="12">
        <v>10204</v>
      </c>
      <c r="B30" s="9" t="s">
        <v>3</v>
      </c>
      <c r="C30" s="9" t="s">
        <v>1</v>
      </c>
      <c r="D30" s="17">
        <v>500</v>
      </c>
      <c r="E30" s="17">
        <v>800</v>
      </c>
      <c r="F30" s="17">
        <v>300</v>
      </c>
      <c r="G30" s="18" t="s">
        <v>32</v>
      </c>
    </row>
    <row r="31" spans="1:7" s="4" customFormat="1" ht="12.75" customHeight="1" x14ac:dyDescent="0.25">
      <c r="A31" s="12">
        <v>10209</v>
      </c>
      <c r="B31" s="9" t="s">
        <v>5</v>
      </c>
      <c r="C31" s="9" t="s">
        <v>59</v>
      </c>
      <c r="D31" s="17">
        <v>1000</v>
      </c>
      <c r="E31" s="17">
        <v>6000</v>
      </c>
      <c r="F31" s="17">
        <v>1000</v>
      </c>
      <c r="G31" s="18" t="s">
        <v>32</v>
      </c>
    </row>
    <row r="32" spans="1:7" ht="12.75" customHeight="1" x14ac:dyDescent="0.25"/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>
      <c r="B35"/>
    </row>
    <row r="36" spans="2:2" ht="12.75" customHeight="1" x14ac:dyDescent="0.25">
      <c r="B36"/>
    </row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</sheetData>
  <sheetProtection formatCells="0" formatColumns="0" formatRows="0" sort="0"/>
  <phoneticPr fontId="2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1"/>
  <sheetViews>
    <sheetView zoomScale="90" workbookViewId="0"/>
  </sheetViews>
  <sheetFormatPr baseColWidth="10" defaultRowHeight="13.2" x14ac:dyDescent="0.25"/>
  <cols>
    <col min="1" max="1" width="7.6640625" style="26" customWidth="1"/>
    <col min="2" max="2" width="30.6640625" style="1" customWidth="1"/>
    <col min="3" max="3" width="20.6640625" style="1" customWidth="1"/>
    <col min="4" max="4" width="7" style="6" customWidth="1"/>
    <col min="5" max="15" width="7.6640625" style="6" customWidth="1"/>
  </cols>
  <sheetData>
    <row r="1" spans="1:15" s="14" customFormat="1" x14ac:dyDescent="0.25">
      <c r="A1" s="24" t="s">
        <v>61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5" s="2" customFormat="1" ht="12.75" customHeight="1" x14ac:dyDescent="0.25"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s="7" customFormat="1" ht="26.4" x14ac:dyDescent="0.25">
      <c r="A3" s="10" t="s">
        <v>24</v>
      </c>
      <c r="B3" s="10" t="s">
        <v>16</v>
      </c>
      <c r="C3" s="11" t="s">
        <v>19</v>
      </c>
      <c r="D3" s="20">
        <v>1</v>
      </c>
      <c r="E3" s="20">
        <v>2</v>
      </c>
      <c r="F3" s="20">
        <v>3</v>
      </c>
      <c r="G3" s="20">
        <v>4</v>
      </c>
      <c r="H3" s="21">
        <v>5</v>
      </c>
      <c r="I3" s="21">
        <v>6</v>
      </c>
      <c r="J3" s="21">
        <v>7</v>
      </c>
      <c r="K3" s="21">
        <v>8</v>
      </c>
      <c r="L3" s="21">
        <v>9</v>
      </c>
      <c r="M3" s="21">
        <v>10</v>
      </c>
      <c r="N3" s="21">
        <v>11</v>
      </c>
      <c r="O3" s="21">
        <v>12</v>
      </c>
    </row>
    <row r="4" spans="1:15" ht="12.75" customHeight="1" x14ac:dyDescent="0.25">
      <c r="A4" s="12">
        <v>10404</v>
      </c>
      <c r="B4" s="9" t="s">
        <v>38</v>
      </c>
      <c r="C4" s="9" t="s">
        <v>39</v>
      </c>
      <c r="D4" s="22">
        <v>1740</v>
      </c>
      <c r="E4" s="22">
        <v>1080</v>
      </c>
      <c r="F4" s="22">
        <v>1250</v>
      </c>
      <c r="G4" s="22">
        <v>1100</v>
      </c>
      <c r="H4" s="22">
        <v>1070</v>
      </c>
      <c r="I4" s="22">
        <v>1040</v>
      </c>
      <c r="J4" s="22">
        <v>1680</v>
      </c>
      <c r="K4" s="22">
        <v>1240</v>
      </c>
      <c r="L4" s="22">
        <v>1290</v>
      </c>
      <c r="M4" s="22">
        <v>1110</v>
      </c>
      <c r="N4" s="22">
        <v>1420</v>
      </c>
      <c r="O4" s="22">
        <v>1320</v>
      </c>
    </row>
    <row r="5" spans="1:15" ht="12.75" customHeight="1" x14ac:dyDescent="0.25">
      <c r="A5" s="12">
        <v>10403</v>
      </c>
      <c r="B5" s="9" t="s">
        <v>40</v>
      </c>
      <c r="C5" s="9" t="s">
        <v>36</v>
      </c>
      <c r="D5" s="22">
        <v>2520</v>
      </c>
      <c r="E5" s="22">
        <v>2000</v>
      </c>
      <c r="F5" s="22">
        <v>3820</v>
      </c>
      <c r="G5" s="22">
        <v>3320</v>
      </c>
      <c r="H5" s="22">
        <v>1650</v>
      </c>
      <c r="I5" s="22">
        <v>2720</v>
      </c>
      <c r="J5" s="22">
        <v>6080</v>
      </c>
      <c r="K5" s="22">
        <v>4680</v>
      </c>
      <c r="L5" s="22">
        <v>3520</v>
      </c>
      <c r="M5" s="22">
        <v>4560</v>
      </c>
      <c r="N5" s="22">
        <v>7120</v>
      </c>
      <c r="O5" s="22">
        <v>7520</v>
      </c>
    </row>
    <row r="6" spans="1:15" ht="12.75" customHeight="1" x14ac:dyDescent="0.25">
      <c r="A6" s="12">
        <v>10402</v>
      </c>
      <c r="B6" s="9" t="s">
        <v>37</v>
      </c>
      <c r="C6" s="9" t="s">
        <v>36</v>
      </c>
      <c r="D6" s="22">
        <v>4640</v>
      </c>
      <c r="E6" s="22">
        <v>6460</v>
      </c>
      <c r="F6" s="22">
        <v>6220</v>
      </c>
      <c r="G6" s="22">
        <v>4850</v>
      </c>
      <c r="H6" s="22">
        <v>5460</v>
      </c>
      <c r="I6" s="22">
        <v>5060</v>
      </c>
      <c r="J6" s="22">
        <v>4280</v>
      </c>
      <c r="K6" s="22">
        <v>7420</v>
      </c>
      <c r="L6" s="22">
        <v>5420</v>
      </c>
      <c r="M6" s="22">
        <v>5940</v>
      </c>
      <c r="N6" s="22">
        <v>7720</v>
      </c>
      <c r="O6" s="22">
        <v>7340</v>
      </c>
    </row>
    <row r="7" spans="1:15" ht="12.75" customHeight="1" x14ac:dyDescent="0.25">
      <c r="A7" s="12">
        <v>10401</v>
      </c>
      <c r="B7" s="9" t="s">
        <v>35</v>
      </c>
      <c r="C7" s="9" t="s">
        <v>36</v>
      </c>
      <c r="D7" s="22">
        <v>3840</v>
      </c>
      <c r="E7" s="22">
        <v>2460</v>
      </c>
      <c r="F7" s="22">
        <v>3845</v>
      </c>
      <c r="G7" s="22">
        <v>4040</v>
      </c>
      <c r="H7" s="22">
        <v>5400</v>
      </c>
      <c r="I7" s="22">
        <v>3460</v>
      </c>
      <c r="J7" s="22">
        <v>2160</v>
      </c>
      <c r="K7" s="22">
        <v>7560</v>
      </c>
      <c r="L7" s="22">
        <v>8640</v>
      </c>
      <c r="M7" s="22">
        <v>1620</v>
      </c>
      <c r="N7" s="22">
        <v>2700</v>
      </c>
      <c r="O7" s="22">
        <v>11880</v>
      </c>
    </row>
    <row r="8" spans="1:15" ht="12.75" customHeight="1" x14ac:dyDescent="0.25">
      <c r="A8" s="12">
        <v>10309</v>
      </c>
      <c r="B8" s="9" t="s">
        <v>13</v>
      </c>
      <c r="C8" s="9" t="s">
        <v>1</v>
      </c>
      <c r="D8" s="22">
        <v>734</v>
      </c>
      <c r="E8" s="22">
        <v>723</v>
      </c>
      <c r="F8" s="22">
        <v>693</v>
      </c>
      <c r="G8" s="22">
        <v>567</v>
      </c>
      <c r="H8" s="22">
        <v>1257</v>
      </c>
      <c r="I8" s="22">
        <v>940</v>
      </c>
      <c r="J8" s="22">
        <v>85</v>
      </c>
      <c r="K8" s="22">
        <v>785</v>
      </c>
      <c r="L8" s="22">
        <v>1578</v>
      </c>
      <c r="M8" s="22">
        <v>1178</v>
      </c>
      <c r="N8" s="22">
        <v>622</v>
      </c>
      <c r="O8" s="22">
        <v>1255</v>
      </c>
    </row>
    <row r="9" spans="1:15" ht="12.75" customHeight="1" x14ac:dyDescent="0.25">
      <c r="A9" s="12">
        <v>10205</v>
      </c>
      <c r="B9" s="9" t="s">
        <v>4</v>
      </c>
      <c r="C9" s="9" t="s">
        <v>1</v>
      </c>
      <c r="D9" s="22">
        <v>170</v>
      </c>
      <c r="E9" s="22">
        <v>165</v>
      </c>
      <c r="F9" s="22">
        <v>175</v>
      </c>
      <c r="G9" s="22">
        <v>168</v>
      </c>
      <c r="H9" s="22">
        <v>216</v>
      </c>
      <c r="I9" s="22">
        <v>205</v>
      </c>
      <c r="J9" s="22">
        <v>234</v>
      </c>
      <c r="K9" s="22">
        <v>167</v>
      </c>
      <c r="L9" s="22">
        <v>348</v>
      </c>
      <c r="M9" s="22">
        <v>227</v>
      </c>
      <c r="N9" s="22">
        <v>217</v>
      </c>
      <c r="O9" s="22">
        <v>228</v>
      </c>
    </row>
    <row r="10" spans="1:15" ht="12.75" customHeight="1" x14ac:dyDescent="0.25">
      <c r="A10" s="12">
        <v>10303</v>
      </c>
      <c r="B10" s="9" t="s">
        <v>41</v>
      </c>
      <c r="C10" s="9" t="s">
        <v>1</v>
      </c>
      <c r="D10" s="22">
        <v>1550</v>
      </c>
      <c r="E10" s="22">
        <v>1420</v>
      </c>
      <c r="F10" s="22">
        <v>1370</v>
      </c>
      <c r="G10" s="22">
        <v>1150</v>
      </c>
      <c r="H10" s="22">
        <v>2480</v>
      </c>
      <c r="I10" s="22">
        <v>1350</v>
      </c>
      <c r="J10" s="22">
        <v>2110</v>
      </c>
      <c r="K10" s="22">
        <v>1890</v>
      </c>
      <c r="L10" s="22">
        <v>2470</v>
      </c>
      <c r="M10" s="22">
        <v>1250</v>
      </c>
      <c r="N10" s="22">
        <v>1990</v>
      </c>
      <c r="O10" s="22">
        <v>2360</v>
      </c>
    </row>
    <row r="11" spans="1:15" ht="12.75" customHeight="1" x14ac:dyDescent="0.25">
      <c r="A11" s="12">
        <v>10301</v>
      </c>
      <c r="B11" s="9" t="s">
        <v>9</v>
      </c>
      <c r="C11" s="9" t="s">
        <v>1</v>
      </c>
      <c r="D11" s="22">
        <v>2201</v>
      </c>
      <c r="E11" s="22">
        <v>2013</v>
      </c>
      <c r="F11" s="22">
        <v>1825</v>
      </c>
      <c r="G11" s="22">
        <v>2432</v>
      </c>
      <c r="H11" s="22">
        <v>3095</v>
      </c>
      <c r="I11" s="22">
        <v>2433</v>
      </c>
      <c r="J11" s="22">
        <v>2792</v>
      </c>
      <c r="K11" s="22">
        <v>3483</v>
      </c>
      <c r="L11" s="22">
        <v>3607</v>
      </c>
      <c r="M11" s="22">
        <v>2853</v>
      </c>
      <c r="N11" s="22">
        <v>2540</v>
      </c>
      <c r="O11" s="22">
        <v>3738</v>
      </c>
    </row>
    <row r="12" spans="1:15" ht="12.75" customHeight="1" x14ac:dyDescent="0.25">
      <c r="A12" s="12">
        <v>10104</v>
      </c>
      <c r="B12" s="9" t="s">
        <v>29</v>
      </c>
      <c r="C12" s="9" t="s">
        <v>57</v>
      </c>
      <c r="D12" s="22">
        <v>5280</v>
      </c>
      <c r="E12" s="22">
        <v>4730</v>
      </c>
      <c r="F12" s="22">
        <v>4490</v>
      </c>
      <c r="G12" s="22">
        <v>4690</v>
      </c>
      <c r="H12" s="22">
        <v>6430</v>
      </c>
      <c r="I12" s="22">
        <v>5800</v>
      </c>
      <c r="J12" s="22">
        <v>3820</v>
      </c>
      <c r="K12" s="22">
        <v>7790</v>
      </c>
      <c r="L12" s="22">
        <v>6990</v>
      </c>
      <c r="M12" s="22">
        <v>7780</v>
      </c>
      <c r="N12" s="22">
        <v>7340</v>
      </c>
      <c r="O12" s="22">
        <v>9250</v>
      </c>
    </row>
    <row r="13" spans="1:15" ht="12.75" customHeight="1" x14ac:dyDescent="0.25">
      <c r="A13" s="12">
        <v>10105</v>
      </c>
      <c r="B13" s="9" t="s">
        <v>30</v>
      </c>
      <c r="C13" s="9" t="s">
        <v>58</v>
      </c>
      <c r="D13" s="22">
        <v>718</v>
      </c>
      <c r="E13" s="22">
        <v>692</v>
      </c>
      <c r="F13" s="22">
        <v>732</v>
      </c>
      <c r="G13" s="22">
        <v>750</v>
      </c>
      <c r="H13" s="22">
        <v>828</v>
      </c>
      <c r="I13" s="22">
        <v>770</v>
      </c>
      <c r="J13" s="22">
        <v>694</v>
      </c>
      <c r="K13" s="22">
        <v>888</v>
      </c>
      <c r="L13" s="22">
        <v>1010</v>
      </c>
      <c r="M13" s="22">
        <v>757</v>
      </c>
      <c r="N13" s="22">
        <v>763</v>
      </c>
      <c r="O13" s="22">
        <v>829</v>
      </c>
    </row>
    <row r="14" spans="1:15" ht="12.75" customHeight="1" x14ac:dyDescent="0.25">
      <c r="A14" s="12">
        <v>10308</v>
      </c>
      <c r="B14" s="9" t="s">
        <v>12</v>
      </c>
      <c r="C14" s="9" t="s">
        <v>1</v>
      </c>
      <c r="D14" s="22">
        <v>1783</v>
      </c>
      <c r="E14" s="22">
        <v>1697</v>
      </c>
      <c r="F14" s="22">
        <v>1680</v>
      </c>
      <c r="G14" s="22">
        <v>1732</v>
      </c>
      <c r="H14" s="22">
        <v>1273</v>
      </c>
      <c r="I14" s="22">
        <v>1846</v>
      </c>
      <c r="J14" s="22">
        <v>1545</v>
      </c>
      <c r="K14" s="22">
        <v>2223</v>
      </c>
      <c r="L14" s="22">
        <v>1968</v>
      </c>
      <c r="M14" s="22">
        <v>1735</v>
      </c>
      <c r="N14" s="22">
        <v>1255</v>
      </c>
      <c r="O14" s="22">
        <v>2300</v>
      </c>
    </row>
    <row r="15" spans="1:15" ht="12.75" customHeight="1" x14ac:dyDescent="0.25">
      <c r="A15" s="12">
        <v>10212</v>
      </c>
      <c r="B15" s="9" t="s">
        <v>8</v>
      </c>
      <c r="C15" s="9" t="s">
        <v>17</v>
      </c>
      <c r="D15" s="22">
        <v>1725</v>
      </c>
      <c r="E15" s="22">
        <v>1900</v>
      </c>
      <c r="F15" s="22">
        <v>1675</v>
      </c>
      <c r="G15" s="22">
        <v>2050</v>
      </c>
      <c r="H15" s="22">
        <v>1775</v>
      </c>
      <c r="I15" s="22">
        <v>2375</v>
      </c>
      <c r="J15" s="22">
        <v>2275</v>
      </c>
      <c r="K15" s="22">
        <v>3275</v>
      </c>
      <c r="L15" s="22">
        <v>2600</v>
      </c>
      <c r="M15" s="22">
        <v>3225</v>
      </c>
      <c r="N15" s="22">
        <v>2400</v>
      </c>
      <c r="O15" s="22">
        <v>3975</v>
      </c>
    </row>
    <row r="16" spans="1:15" ht="12.75" customHeight="1" x14ac:dyDescent="0.25">
      <c r="A16" s="12">
        <v>10217</v>
      </c>
      <c r="B16" s="9" t="s">
        <v>46</v>
      </c>
      <c r="C16" s="9" t="s">
        <v>1</v>
      </c>
      <c r="D16" s="22">
        <v>516</v>
      </c>
      <c r="E16" s="22">
        <v>612</v>
      </c>
      <c r="F16" s="22">
        <v>972</v>
      </c>
      <c r="G16" s="22">
        <v>564</v>
      </c>
      <c r="H16" s="22">
        <v>708</v>
      </c>
      <c r="I16" s="22">
        <v>888</v>
      </c>
      <c r="J16" s="22">
        <v>912</v>
      </c>
      <c r="K16" s="22">
        <v>420</v>
      </c>
      <c r="L16" s="22">
        <v>744</v>
      </c>
      <c r="M16" s="22">
        <v>972</v>
      </c>
      <c r="N16" s="22">
        <v>1104</v>
      </c>
      <c r="O16" s="22">
        <v>516</v>
      </c>
    </row>
    <row r="17" spans="1:15" ht="12.75" customHeight="1" x14ac:dyDescent="0.25">
      <c r="A17" s="12">
        <v>10216</v>
      </c>
      <c r="B17" s="9" t="s">
        <v>43</v>
      </c>
      <c r="C17" s="9" t="s">
        <v>17</v>
      </c>
      <c r="D17" s="22">
        <v>1424</v>
      </c>
      <c r="E17" s="22">
        <v>1072</v>
      </c>
      <c r="F17" s="22">
        <v>824</v>
      </c>
      <c r="G17" s="22">
        <v>2216</v>
      </c>
      <c r="H17" s="22">
        <v>1304</v>
      </c>
      <c r="I17" s="22">
        <v>1352</v>
      </c>
      <c r="J17" s="22">
        <v>1240</v>
      </c>
      <c r="K17" s="22">
        <v>2680</v>
      </c>
      <c r="L17" s="22">
        <v>1152</v>
      </c>
      <c r="M17" s="22">
        <v>1336</v>
      </c>
      <c r="N17" s="22">
        <v>1672</v>
      </c>
      <c r="O17" s="22">
        <v>3680</v>
      </c>
    </row>
    <row r="18" spans="1:15" ht="12.75" customHeight="1" x14ac:dyDescent="0.25">
      <c r="A18" s="12">
        <v>10310</v>
      </c>
      <c r="B18" s="9" t="s">
        <v>14</v>
      </c>
      <c r="C18" s="9" t="s">
        <v>1</v>
      </c>
      <c r="D18" s="22">
        <v>136</v>
      </c>
      <c r="E18" s="22">
        <v>121</v>
      </c>
      <c r="F18" s="22">
        <v>146</v>
      </c>
      <c r="G18" s="22">
        <v>103</v>
      </c>
      <c r="H18" s="22">
        <v>102</v>
      </c>
      <c r="I18" s="22">
        <v>165</v>
      </c>
      <c r="J18" s="22">
        <v>126</v>
      </c>
      <c r="K18" s="22">
        <v>104</v>
      </c>
      <c r="L18" s="22">
        <v>119</v>
      </c>
      <c r="M18" s="22">
        <v>236</v>
      </c>
      <c r="N18" s="22">
        <v>99</v>
      </c>
      <c r="O18" s="22">
        <v>79</v>
      </c>
    </row>
    <row r="19" spans="1:15" ht="12.75" customHeight="1" x14ac:dyDescent="0.25">
      <c r="A19" s="12">
        <v>10311</v>
      </c>
      <c r="B19" s="9" t="s">
        <v>15</v>
      </c>
      <c r="C19" s="9" t="s">
        <v>25</v>
      </c>
      <c r="D19" s="22">
        <v>3500</v>
      </c>
      <c r="E19" s="22">
        <v>3800</v>
      </c>
      <c r="F19" s="22">
        <v>3200</v>
      </c>
      <c r="G19" s="22">
        <v>3500</v>
      </c>
      <c r="H19" s="22">
        <v>3800</v>
      </c>
      <c r="I19" s="22">
        <v>4700</v>
      </c>
      <c r="J19" s="22">
        <v>3000</v>
      </c>
      <c r="K19" s="22">
        <v>3200</v>
      </c>
      <c r="L19" s="22">
        <v>3100</v>
      </c>
      <c r="M19" s="22">
        <v>6600</v>
      </c>
      <c r="N19" s="22">
        <v>4600</v>
      </c>
      <c r="O19" s="22">
        <v>2400</v>
      </c>
    </row>
    <row r="20" spans="1:15" ht="12.75" customHeight="1" x14ac:dyDescent="0.25">
      <c r="A20" s="12">
        <v>10102</v>
      </c>
      <c r="B20" s="9" t="s">
        <v>26</v>
      </c>
      <c r="C20" s="9" t="s">
        <v>57</v>
      </c>
      <c r="D20" s="22">
        <v>5630</v>
      </c>
      <c r="E20" s="22">
        <v>3380</v>
      </c>
      <c r="F20" s="22">
        <v>2535</v>
      </c>
      <c r="G20" s="22">
        <v>4195</v>
      </c>
      <c r="H20" s="22">
        <v>6825</v>
      </c>
      <c r="I20" s="22">
        <v>2905</v>
      </c>
      <c r="J20" s="22">
        <v>2835</v>
      </c>
      <c r="K20" s="22">
        <v>4335</v>
      </c>
      <c r="L20" s="22">
        <v>5910</v>
      </c>
      <c r="M20" s="22">
        <v>4440</v>
      </c>
      <c r="N20" s="22">
        <v>3860</v>
      </c>
      <c r="O20" s="22">
        <v>4725</v>
      </c>
    </row>
    <row r="21" spans="1:15" ht="12.75" customHeight="1" x14ac:dyDescent="0.25">
      <c r="A21" s="12">
        <v>10103</v>
      </c>
      <c r="B21" s="8" t="s">
        <v>27</v>
      </c>
      <c r="C21" s="9" t="s">
        <v>57</v>
      </c>
      <c r="D21" s="22">
        <v>25295</v>
      </c>
      <c r="E21" s="22">
        <v>20335</v>
      </c>
      <c r="F21" s="22">
        <v>28730</v>
      </c>
      <c r="G21" s="22">
        <v>17660</v>
      </c>
      <c r="H21" s="22">
        <v>29875</v>
      </c>
      <c r="I21" s="22">
        <v>22535</v>
      </c>
      <c r="J21" s="22">
        <v>32405</v>
      </c>
      <c r="K21" s="22">
        <v>16240</v>
      </c>
      <c r="L21" s="22">
        <v>19200</v>
      </c>
      <c r="M21" s="22">
        <v>35475</v>
      </c>
      <c r="N21" s="22">
        <v>32970</v>
      </c>
      <c r="O21" s="22">
        <v>25010</v>
      </c>
    </row>
    <row r="22" spans="1:15" ht="12.75" customHeight="1" x14ac:dyDescent="0.25">
      <c r="A22" s="12">
        <v>10101</v>
      </c>
      <c r="B22" s="8" t="s">
        <v>0</v>
      </c>
      <c r="C22" s="9" t="s">
        <v>57</v>
      </c>
      <c r="D22" s="22">
        <v>20845</v>
      </c>
      <c r="E22" s="22">
        <v>19545</v>
      </c>
      <c r="F22" s="22">
        <v>18420</v>
      </c>
      <c r="G22" s="22">
        <v>26110</v>
      </c>
      <c r="H22" s="22">
        <v>16880</v>
      </c>
      <c r="I22" s="22">
        <v>18880</v>
      </c>
      <c r="J22" s="22">
        <v>17300</v>
      </c>
      <c r="K22" s="22">
        <v>32420</v>
      </c>
      <c r="L22" s="22">
        <v>22145</v>
      </c>
      <c r="M22" s="22">
        <v>27425</v>
      </c>
      <c r="N22" s="22">
        <v>15845</v>
      </c>
      <c r="O22" s="22">
        <v>22725</v>
      </c>
    </row>
    <row r="23" spans="1:15" ht="12.75" customHeight="1" x14ac:dyDescent="0.25">
      <c r="A23" s="12">
        <v>10302</v>
      </c>
      <c r="B23" s="9" t="s">
        <v>10</v>
      </c>
      <c r="C23" s="9" t="s">
        <v>1</v>
      </c>
      <c r="D23" s="22">
        <v>562</v>
      </c>
      <c r="E23" s="22">
        <v>408</v>
      </c>
      <c r="F23" s="22">
        <v>1156</v>
      </c>
      <c r="G23" s="22">
        <v>591</v>
      </c>
      <c r="H23" s="22">
        <v>2085</v>
      </c>
      <c r="I23" s="22">
        <v>931</v>
      </c>
      <c r="J23" s="22">
        <v>546</v>
      </c>
      <c r="K23" s="22">
        <v>480</v>
      </c>
      <c r="L23" s="22">
        <v>1238</v>
      </c>
      <c r="M23" s="22">
        <v>939</v>
      </c>
      <c r="N23" s="22">
        <v>497</v>
      </c>
      <c r="O23" s="22">
        <v>733</v>
      </c>
    </row>
    <row r="24" spans="1:15" ht="12.75" customHeight="1" x14ac:dyDescent="0.25">
      <c r="A24" s="12">
        <v>10304</v>
      </c>
      <c r="B24" s="9" t="s">
        <v>11</v>
      </c>
      <c r="C24" s="9" t="s">
        <v>18</v>
      </c>
      <c r="D24" s="22">
        <v>2055</v>
      </c>
      <c r="E24" s="22">
        <v>3905</v>
      </c>
      <c r="F24" s="22">
        <v>3680</v>
      </c>
      <c r="G24" s="22">
        <v>5220</v>
      </c>
      <c r="H24" s="22">
        <v>3375</v>
      </c>
      <c r="I24" s="22">
        <v>3775</v>
      </c>
      <c r="J24" s="22">
        <v>3460</v>
      </c>
      <c r="K24" s="22">
        <v>6480</v>
      </c>
      <c r="L24" s="22">
        <v>4425</v>
      </c>
      <c r="M24" s="22">
        <v>5485</v>
      </c>
      <c r="N24" s="22">
        <v>3165</v>
      </c>
      <c r="O24" s="22">
        <v>4545</v>
      </c>
    </row>
    <row r="25" spans="1:15" ht="12.75" customHeight="1" x14ac:dyDescent="0.25">
      <c r="A25" s="12">
        <v>10201</v>
      </c>
      <c r="B25" s="8" t="s">
        <v>45</v>
      </c>
      <c r="C25" s="9" t="s">
        <v>1</v>
      </c>
      <c r="D25" s="22">
        <v>5713</v>
      </c>
      <c r="E25" s="22">
        <v>6361</v>
      </c>
      <c r="F25" s="22">
        <v>7908</v>
      </c>
      <c r="G25" s="22">
        <v>5584</v>
      </c>
      <c r="H25" s="22">
        <v>8422</v>
      </c>
      <c r="I25" s="22">
        <v>7135</v>
      </c>
      <c r="J25" s="22">
        <v>5700</v>
      </c>
      <c r="K25" s="22">
        <v>7002</v>
      </c>
      <c r="L25" s="22">
        <v>10154</v>
      </c>
      <c r="M25" s="22">
        <v>10825</v>
      </c>
      <c r="N25" s="22">
        <v>8063</v>
      </c>
      <c r="O25" s="22">
        <v>7672</v>
      </c>
    </row>
    <row r="26" spans="1:15" ht="12.75" customHeight="1" x14ac:dyDescent="0.25">
      <c r="A26" s="12">
        <v>10202</v>
      </c>
      <c r="B26" s="8" t="s">
        <v>44</v>
      </c>
      <c r="C26" s="9" t="s">
        <v>1</v>
      </c>
      <c r="D26" s="22">
        <v>7977</v>
      </c>
      <c r="E26" s="22">
        <v>8734</v>
      </c>
      <c r="F26" s="22">
        <v>7706</v>
      </c>
      <c r="G26" s="22">
        <v>8353</v>
      </c>
      <c r="H26" s="22">
        <v>10914</v>
      </c>
      <c r="I26" s="22">
        <v>9802</v>
      </c>
      <c r="J26" s="22">
        <v>7347</v>
      </c>
      <c r="K26" s="22">
        <v>11961</v>
      </c>
      <c r="L26" s="22">
        <v>15260</v>
      </c>
      <c r="M26" s="22">
        <v>15300</v>
      </c>
      <c r="N26" s="22">
        <v>7907</v>
      </c>
      <c r="O26" s="22">
        <v>10342</v>
      </c>
    </row>
    <row r="27" spans="1:15" ht="12.75" customHeight="1" x14ac:dyDescent="0.25">
      <c r="A27" s="12">
        <v>10203</v>
      </c>
      <c r="B27" s="8" t="s">
        <v>2</v>
      </c>
      <c r="C27" s="9" t="s">
        <v>1</v>
      </c>
      <c r="D27" s="22">
        <v>1373</v>
      </c>
      <c r="E27" s="22">
        <v>1267</v>
      </c>
      <c r="F27" s="22">
        <v>2020</v>
      </c>
      <c r="G27" s="22">
        <v>1267</v>
      </c>
      <c r="H27" s="22">
        <v>865</v>
      </c>
      <c r="I27" s="22">
        <v>2061</v>
      </c>
      <c r="J27" s="22">
        <v>3258</v>
      </c>
      <c r="K27" s="22">
        <v>2256</v>
      </c>
      <c r="L27" s="22">
        <v>932</v>
      </c>
      <c r="M27" s="22">
        <v>1354</v>
      </c>
      <c r="N27" s="22">
        <v>5916</v>
      </c>
      <c r="O27" s="22">
        <v>2446</v>
      </c>
    </row>
    <row r="28" spans="1:15" ht="12.75" customHeight="1" x14ac:dyDescent="0.25">
      <c r="A28" s="12">
        <v>10210</v>
      </c>
      <c r="B28" s="9" t="s">
        <v>6</v>
      </c>
      <c r="C28" s="9" t="s">
        <v>42</v>
      </c>
      <c r="D28" s="22">
        <v>2259</v>
      </c>
      <c r="E28" s="22">
        <v>2554</v>
      </c>
      <c r="F28" s="22">
        <v>2119</v>
      </c>
      <c r="G28" s="22">
        <v>2507</v>
      </c>
      <c r="H28" s="22">
        <v>3277</v>
      </c>
      <c r="I28" s="22">
        <v>1943</v>
      </c>
      <c r="J28" s="22">
        <v>2980</v>
      </c>
      <c r="K28" s="22">
        <v>3490</v>
      </c>
      <c r="L28" s="22">
        <v>4219</v>
      </c>
      <c r="M28" s="22">
        <v>1878</v>
      </c>
      <c r="N28" s="22">
        <v>4287</v>
      </c>
      <c r="O28" s="22">
        <v>3249</v>
      </c>
    </row>
    <row r="29" spans="1:15" ht="12.75" customHeight="1" x14ac:dyDescent="0.25">
      <c r="A29" s="12">
        <v>10211</v>
      </c>
      <c r="B29" s="9" t="s">
        <v>7</v>
      </c>
      <c r="C29" s="9" t="s">
        <v>42</v>
      </c>
      <c r="D29" s="22">
        <v>2363</v>
      </c>
      <c r="E29" s="22">
        <v>2421</v>
      </c>
      <c r="F29" s="22">
        <v>2123</v>
      </c>
      <c r="G29" s="22">
        <v>2606</v>
      </c>
      <c r="H29" s="22">
        <v>3460</v>
      </c>
      <c r="I29" s="22">
        <v>2799</v>
      </c>
      <c r="J29" s="22">
        <v>2312</v>
      </c>
      <c r="K29" s="22">
        <v>3035</v>
      </c>
      <c r="L29" s="22">
        <v>3772</v>
      </c>
      <c r="M29" s="22">
        <v>2344</v>
      </c>
      <c r="N29" s="22">
        <v>2304</v>
      </c>
      <c r="O29" s="22">
        <v>2250</v>
      </c>
    </row>
    <row r="30" spans="1:15" ht="12.75" customHeight="1" x14ac:dyDescent="0.25">
      <c r="A30" s="12">
        <v>10204</v>
      </c>
      <c r="B30" s="9" t="s">
        <v>3</v>
      </c>
      <c r="C30" s="9" t="s">
        <v>1</v>
      </c>
      <c r="D30" s="22">
        <v>1032</v>
      </c>
      <c r="E30" s="22">
        <v>800</v>
      </c>
      <c r="F30" s="22">
        <v>1386</v>
      </c>
      <c r="G30" s="22">
        <v>1225</v>
      </c>
      <c r="H30" s="22">
        <v>1534</v>
      </c>
      <c r="I30" s="22">
        <v>440</v>
      </c>
      <c r="J30" s="22">
        <v>889</v>
      </c>
      <c r="K30" s="22">
        <v>539</v>
      </c>
      <c r="L30" s="22">
        <v>1437</v>
      </c>
      <c r="M30" s="22">
        <v>1558</v>
      </c>
      <c r="N30" s="22">
        <v>314</v>
      </c>
      <c r="O30" s="22">
        <v>85</v>
      </c>
    </row>
    <row r="31" spans="1:15" ht="12.75" customHeight="1" x14ac:dyDescent="0.25">
      <c r="A31" s="12">
        <v>10209</v>
      </c>
      <c r="B31" s="9" t="s">
        <v>5</v>
      </c>
      <c r="C31" s="9" t="s">
        <v>59</v>
      </c>
      <c r="D31" s="22">
        <v>946</v>
      </c>
      <c r="E31" s="22">
        <v>1154</v>
      </c>
      <c r="F31" s="22">
        <v>1241</v>
      </c>
      <c r="G31" s="22">
        <v>1144</v>
      </c>
      <c r="H31" s="22">
        <v>1183</v>
      </c>
      <c r="I31" s="22">
        <v>1211</v>
      </c>
      <c r="J31" s="22">
        <v>1206</v>
      </c>
      <c r="K31" s="22">
        <v>998</v>
      </c>
      <c r="L31" s="22">
        <v>1286</v>
      </c>
      <c r="M31" s="22">
        <v>1216</v>
      </c>
      <c r="N31" s="22">
        <v>1207</v>
      </c>
      <c r="O31" s="22">
        <v>1208</v>
      </c>
    </row>
  </sheetData>
  <phoneticPr fontId="2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horizontalDpi="1200" verticalDpi="1200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122"/>
  <sheetViews>
    <sheetView zoomScale="90" workbookViewId="0"/>
  </sheetViews>
  <sheetFormatPr baseColWidth="10" defaultRowHeight="13.2" x14ac:dyDescent="0.25"/>
  <cols>
    <col min="1" max="1" width="7.6640625" style="26" customWidth="1"/>
    <col min="2" max="2" width="30.6640625" style="1" customWidth="1"/>
    <col min="3" max="3" width="20.6640625" style="1" customWidth="1"/>
    <col min="4" max="4" width="7" style="6" customWidth="1"/>
    <col min="5" max="15" width="7.6640625" style="6" customWidth="1"/>
    <col min="16" max="21" width="11.44140625" style="6" customWidth="1"/>
  </cols>
  <sheetData>
    <row r="1" spans="1:21" s="14" customFormat="1" x14ac:dyDescent="0.25">
      <c r="A1" s="24" t="s">
        <v>28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2" customFormat="1" ht="12.75" customHeight="1" x14ac:dyDescent="0.25"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</row>
    <row r="3" spans="1:21" s="7" customFormat="1" ht="26.4" x14ac:dyDescent="0.25">
      <c r="A3" s="10" t="s">
        <v>24</v>
      </c>
      <c r="B3" s="10" t="s">
        <v>16</v>
      </c>
      <c r="C3" s="11" t="s">
        <v>19</v>
      </c>
      <c r="D3" s="20">
        <v>1</v>
      </c>
      <c r="E3" s="20">
        <v>2</v>
      </c>
      <c r="F3" s="20">
        <v>3</v>
      </c>
      <c r="G3" s="20">
        <v>4</v>
      </c>
      <c r="H3" s="21">
        <v>5</v>
      </c>
      <c r="I3" s="21">
        <v>6</v>
      </c>
      <c r="J3" s="21">
        <v>7</v>
      </c>
      <c r="K3" s="21">
        <v>8</v>
      </c>
      <c r="L3" s="21">
        <v>9</v>
      </c>
      <c r="M3" s="21">
        <v>10</v>
      </c>
      <c r="N3" s="21">
        <v>11</v>
      </c>
      <c r="O3" s="21">
        <v>12</v>
      </c>
      <c r="P3" s="23"/>
      <c r="Q3" s="23"/>
      <c r="R3" s="23"/>
      <c r="S3" s="23"/>
      <c r="T3" s="23"/>
      <c r="U3" s="23"/>
    </row>
    <row r="4" spans="1:21" ht="12.75" customHeight="1" x14ac:dyDescent="0.25">
      <c r="A4" s="12">
        <v>10404</v>
      </c>
      <c r="B4" s="9" t="s">
        <v>38</v>
      </c>
      <c r="C4" s="9" t="s">
        <v>39</v>
      </c>
      <c r="D4" s="22">
        <v>1600</v>
      </c>
      <c r="E4" s="22">
        <v>1400</v>
      </c>
      <c r="F4" s="22">
        <v>1000</v>
      </c>
      <c r="G4" s="22">
        <v>1020</v>
      </c>
      <c r="H4" s="22">
        <v>1200</v>
      </c>
      <c r="I4" s="22">
        <v>1600</v>
      </c>
      <c r="J4" s="22">
        <v>1400</v>
      </c>
      <c r="K4" s="22">
        <v>1200</v>
      </c>
      <c r="L4" s="22">
        <v>1100</v>
      </c>
      <c r="M4" s="22">
        <v>1200</v>
      </c>
      <c r="N4" s="22">
        <v>1200</v>
      </c>
      <c r="O4" s="22">
        <v>1600</v>
      </c>
    </row>
    <row r="5" spans="1:21" ht="12.75" customHeight="1" x14ac:dyDescent="0.25">
      <c r="A5" s="12">
        <v>10403</v>
      </c>
      <c r="B5" s="9" t="s">
        <v>40</v>
      </c>
      <c r="C5" s="9" t="s">
        <v>36</v>
      </c>
      <c r="D5" s="22">
        <v>2400</v>
      </c>
      <c r="E5" s="22">
        <v>2000</v>
      </c>
      <c r="F5" s="22">
        <v>4000</v>
      </c>
      <c r="G5" s="22">
        <v>3200</v>
      </c>
      <c r="H5" s="22">
        <v>2000</v>
      </c>
      <c r="I5" s="22">
        <v>2400</v>
      </c>
      <c r="J5" s="22">
        <v>6400</v>
      </c>
      <c r="K5" s="22">
        <v>4800</v>
      </c>
      <c r="L5" s="22">
        <v>3200</v>
      </c>
      <c r="M5" s="22">
        <v>4800</v>
      </c>
      <c r="N5" s="22">
        <v>7200</v>
      </c>
      <c r="O5" s="22">
        <v>7200</v>
      </c>
    </row>
    <row r="6" spans="1:21" ht="12.75" customHeight="1" x14ac:dyDescent="0.25">
      <c r="A6" s="12">
        <v>10402</v>
      </c>
      <c r="B6" s="9" t="s">
        <v>37</v>
      </c>
      <c r="C6" s="9" t="s">
        <v>36</v>
      </c>
      <c r="D6" s="22">
        <v>4200</v>
      </c>
      <c r="E6" s="22">
        <v>7000</v>
      </c>
      <c r="F6" s="22">
        <v>5600</v>
      </c>
      <c r="G6" s="22">
        <v>5600</v>
      </c>
      <c r="H6" s="22">
        <v>5600</v>
      </c>
      <c r="I6" s="22">
        <v>4200</v>
      </c>
      <c r="J6" s="22">
        <v>4200</v>
      </c>
      <c r="K6" s="22">
        <v>8400</v>
      </c>
      <c r="L6" s="22">
        <v>5600</v>
      </c>
      <c r="M6" s="22">
        <v>5600</v>
      </c>
      <c r="N6" s="22">
        <v>8400</v>
      </c>
      <c r="O6" s="22">
        <v>7000</v>
      </c>
    </row>
    <row r="7" spans="1:21" ht="12.75" customHeight="1" x14ac:dyDescent="0.25">
      <c r="A7" s="12">
        <v>10401</v>
      </c>
      <c r="B7" s="9" t="s">
        <v>35</v>
      </c>
      <c r="C7" s="9" t="s">
        <v>36</v>
      </c>
      <c r="D7" s="22">
        <v>3600</v>
      </c>
      <c r="E7" s="22">
        <v>3600</v>
      </c>
      <c r="F7" s="22">
        <v>3600</v>
      </c>
      <c r="G7" s="22">
        <v>3600</v>
      </c>
      <c r="H7" s="22">
        <v>5400</v>
      </c>
      <c r="I7" s="22">
        <v>3600</v>
      </c>
      <c r="J7" s="22">
        <v>1800</v>
      </c>
      <c r="K7" s="22">
        <v>7200</v>
      </c>
      <c r="L7" s="22">
        <v>9000</v>
      </c>
      <c r="M7" s="22">
        <v>1800</v>
      </c>
      <c r="N7" s="22">
        <v>3600</v>
      </c>
      <c r="O7" s="22">
        <v>10800</v>
      </c>
    </row>
    <row r="8" spans="1:21" ht="12.75" customHeight="1" x14ac:dyDescent="0.25">
      <c r="A8" s="12">
        <v>10309</v>
      </c>
      <c r="B8" s="9" t="s">
        <v>13</v>
      </c>
      <c r="C8" s="9" t="s">
        <v>1</v>
      </c>
      <c r="D8" s="22">
        <v>740</v>
      </c>
      <c r="E8" s="22">
        <v>730</v>
      </c>
      <c r="F8" s="22">
        <v>700</v>
      </c>
      <c r="G8" s="22">
        <v>570</v>
      </c>
      <c r="H8" s="22">
        <v>1260</v>
      </c>
      <c r="I8" s="22">
        <v>900</v>
      </c>
      <c r="J8" s="22">
        <v>0</v>
      </c>
      <c r="K8" s="22">
        <v>890</v>
      </c>
      <c r="L8" s="22">
        <v>1580</v>
      </c>
      <c r="M8" s="22">
        <v>1050</v>
      </c>
      <c r="N8" s="22">
        <v>630</v>
      </c>
      <c r="O8" s="22">
        <v>1150</v>
      </c>
    </row>
    <row r="9" spans="1:21" ht="12.75" customHeight="1" x14ac:dyDescent="0.25">
      <c r="A9" s="12">
        <v>10205</v>
      </c>
      <c r="B9" s="9" t="s">
        <v>4</v>
      </c>
      <c r="C9" s="9" t="s">
        <v>1</v>
      </c>
      <c r="D9" s="22">
        <v>150</v>
      </c>
      <c r="E9" s="22">
        <v>155</v>
      </c>
      <c r="F9" s="22">
        <v>140</v>
      </c>
      <c r="G9" s="22">
        <v>145</v>
      </c>
      <c r="H9" s="22">
        <v>190</v>
      </c>
      <c r="I9" s="22">
        <v>210</v>
      </c>
      <c r="J9" s="22">
        <v>200</v>
      </c>
      <c r="K9" s="22">
        <v>180</v>
      </c>
      <c r="L9" s="22">
        <v>280</v>
      </c>
      <c r="M9" s="22">
        <v>210</v>
      </c>
      <c r="N9" s="22">
        <v>200</v>
      </c>
      <c r="O9" s="22">
        <v>210</v>
      </c>
    </row>
    <row r="10" spans="1:21" ht="12.75" customHeight="1" x14ac:dyDescent="0.25">
      <c r="A10" s="12">
        <v>10303</v>
      </c>
      <c r="B10" s="9" t="s">
        <v>41</v>
      </c>
      <c r="C10" s="9" t="s">
        <v>1</v>
      </c>
      <c r="D10" s="22">
        <v>1650</v>
      </c>
      <c r="E10" s="22">
        <v>1400</v>
      </c>
      <c r="F10" s="22">
        <v>1400</v>
      </c>
      <c r="G10" s="22">
        <v>1200</v>
      </c>
      <c r="H10" s="22">
        <v>2300</v>
      </c>
      <c r="I10" s="22">
        <v>1400</v>
      </c>
      <c r="J10" s="22">
        <v>2000</v>
      </c>
      <c r="K10" s="22">
        <v>1900</v>
      </c>
      <c r="L10" s="22">
        <v>2500</v>
      </c>
      <c r="M10" s="22">
        <v>1100</v>
      </c>
      <c r="N10" s="22">
        <v>2000</v>
      </c>
      <c r="O10" s="22">
        <v>2360</v>
      </c>
    </row>
    <row r="11" spans="1:21" ht="12.75" customHeight="1" x14ac:dyDescent="0.25">
      <c r="A11" s="12">
        <v>10301</v>
      </c>
      <c r="B11" s="9" t="s">
        <v>9</v>
      </c>
      <c r="C11" s="9" t="s">
        <v>1</v>
      </c>
      <c r="D11" s="22">
        <v>2300</v>
      </c>
      <c r="E11" s="22">
        <v>2100</v>
      </c>
      <c r="F11" s="22">
        <v>1900</v>
      </c>
      <c r="G11" s="22">
        <v>2500</v>
      </c>
      <c r="H11" s="22">
        <v>3100</v>
      </c>
      <c r="I11" s="22">
        <v>2500</v>
      </c>
      <c r="J11" s="22">
        <v>2800</v>
      </c>
      <c r="K11" s="22">
        <v>3500</v>
      </c>
      <c r="L11" s="22">
        <v>3700</v>
      </c>
      <c r="M11" s="22">
        <v>2900</v>
      </c>
      <c r="N11" s="22">
        <v>2600</v>
      </c>
      <c r="O11" s="22">
        <v>3800</v>
      </c>
    </row>
    <row r="12" spans="1:21" ht="12.75" customHeight="1" x14ac:dyDescent="0.25">
      <c r="A12" s="12">
        <v>10104</v>
      </c>
      <c r="B12" s="9" t="s">
        <v>29</v>
      </c>
      <c r="C12" s="9" t="s">
        <v>57</v>
      </c>
      <c r="D12" s="22">
        <v>5300</v>
      </c>
      <c r="E12" s="22">
        <v>4700</v>
      </c>
      <c r="F12" s="22">
        <v>4600</v>
      </c>
      <c r="G12" s="22">
        <v>5100</v>
      </c>
      <c r="H12" s="22">
        <v>5900</v>
      </c>
      <c r="I12" s="22">
        <v>5900</v>
      </c>
      <c r="J12" s="22">
        <v>3900</v>
      </c>
      <c r="K12" s="22">
        <v>7800</v>
      </c>
      <c r="L12" s="22">
        <v>7100</v>
      </c>
      <c r="M12" s="22">
        <v>7700</v>
      </c>
      <c r="N12" s="22">
        <v>7300</v>
      </c>
      <c r="O12" s="22">
        <v>9300</v>
      </c>
    </row>
    <row r="13" spans="1:21" ht="12.75" customHeight="1" x14ac:dyDescent="0.25">
      <c r="A13" s="12">
        <v>10105</v>
      </c>
      <c r="B13" s="9" t="s">
        <v>30</v>
      </c>
      <c r="C13" s="9" t="s">
        <v>58</v>
      </c>
      <c r="D13" s="22">
        <v>750</v>
      </c>
      <c r="E13" s="22">
        <v>725</v>
      </c>
      <c r="F13" s="22">
        <v>775</v>
      </c>
      <c r="G13" s="22">
        <v>725</v>
      </c>
      <c r="H13" s="22">
        <v>800</v>
      </c>
      <c r="I13" s="22">
        <v>775</v>
      </c>
      <c r="J13" s="22">
        <v>725</v>
      </c>
      <c r="K13" s="22">
        <v>900</v>
      </c>
      <c r="L13" s="22">
        <v>1025</v>
      </c>
      <c r="M13" s="22">
        <v>650</v>
      </c>
      <c r="N13" s="22">
        <v>725</v>
      </c>
      <c r="O13" s="22">
        <v>760</v>
      </c>
    </row>
    <row r="14" spans="1:21" ht="12.75" customHeight="1" x14ac:dyDescent="0.25">
      <c r="A14" s="12">
        <v>10308</v>
      </c>
      <c r="B14" s="9" t="s">
        <v>12</v>
      </c>
      <c r="C14" s="9" t="s">
        <v>1</v>
      </c>
      <c r="D14" s="22">
        <v>1790</v>
      </c>
      <c r="E14" s="22">
        <v>1700</v>
      </c>
      <c r="F14" s="22">
        <v>1680</v>
      </c>
      <c r="G14" s="22">
        <v>1740</v>
      </c>
      <c r="H14" s="22">
        <v>1280</v>
      </c>
      <c r="I14" s="22">
        <v>1850</v>
      </c>
      <c r="J14" s="22">
        <v>1550</v>
      </c>
      <c r="K14" s="22">
        <v>2230</v>
      </c>
      <c r="L14" s="22">
        <v>1970</v>
      </c>
      <c r="M14" s="22">
        <v>1740</v>
      </c>
      <c r="N14" s="22">
        <v>1260</v>
      </c>
      <c r="O14" s="22">
        <v>2300</v>
      </c>
    </row>
    <row r="15" spans="1:21" ht="12.75" customHeight="1" x14ac:dyDescent="0.25">
      <c r="A15" s="12">
        <v>10212</v>
      </c>
      <c r="B15" s="9" t="s">
        <v>8</v>
      </c>
      <c r="C15" s="9" t="s">
        <v>17</v>
      </c>
      <c r="D15" s="22">
        <v>1800</v>
      </c>
      <c r="E15" s="22">
        <v>2000</v>
      </c>
      <c r="F15" s="22">
        <v>1700</v>
      </c>
      <c r="G15" s="22">
        <v>2100</v>
      </c>
      <c r="H15" s="22">
        <v>1800</v>
      </c>
      <c r="I15" s="22">
        <v>2400</v>
      </c>
      <c r="J15" s="22">
        <v>2300</v>
      </c>
      <c r="K15" s="22">
        <v>3300</v>
      </c>
      <c r="L15" s="22">
        <v>2700</v>
      </c>
      <c r="M15" s="22">
        <v>3300</v>
      </c>
      <c r="N15" s="22">
        <v>2500</v>
      </c>
      <c r="O15" s="22">
        <v>4000</v>
      </c>
    </row>
    <row r="16" spans="1:21" ht="12.75" customHeight="1" x14ac:dyDescent="0.25">
      <c r="A16" s="12">
        <v>10217</v>
      </c>
      <c r="B16" s="9" t="s">
        <v>46</v>
      </c>
      <c r="C16" s="9" t="s">
        <v>1</v>
      </c>
      <c r="D16" s="22">
        <v>480</v>
      </c>
      <c r="E16" s="22">
        <v>600</v>
      </c>
      <c r="F16" s="22">
        <v>960</v>
      </c>
      <c r="G16" s="22">
        <v>600</v>
      </c>
      <c r="H16" s="22">
        <v>720</v>
      </c>
      <c r="I16" s="22">
        <v>960</v>
      </c>
      <c r="J16" s="22">
        <v>840</v>
      </c>
      <c r="K16" s="22">
        <v>360</v>
      </c>
      <c r="L16" s="22">
        <v>720</v>
      </c>
      <c r="M16" s="22">
        <v>960</v>
      </c>
      <c r="N16" s="22">
        <v>1080</v>
      </c>
      <c r="O16" s="22">
        <v>600</v>
      </c>
    </row>
    <row r="17" spans="1:15" ht="12.75" customHeight="1" x14ac:dyDescent="0.25">
      <c r="A17" s="12">
        <v>10216</v>
      </c>
      <c r="B17" s="9" t="s">
        <v>43</v>
      </c>
      <c r="C17" s="9" t="s">
        <v>17</v>
      </c>
      <c r="D17" s="22">
        <v>1600</v>
      </c>
      <c r="E17" s="22">
        <v>800</v>
      </c>
      <c r="F17" s="22">
        <v>800</v>
      </c>
      <c r="G17" s="22">
        <v>2400</v>
      </c>
      <c r="H17" s="22">
        <v>1600</v>
      </c>
      <c r="I17" s="22">
        <v>1600</v>
      </c>
      <c r="J17" s="22">
        <v>1600</v>
      </c>
      <c r="K17" s="22">
        <v>2400</v>
      </c>
      <c r="L17" s="22">
        <v>800</v>
      </c>
      <c r="M17" s="22">
        <v>1600</v>
      </c>
      <c r="N17" s="22">
        <v>1600</v>
      </c>
      <c r="O17" s="22">
        <v>4000</v>
      </c>
    </row>
    <row r="18" spans="1:15" ht="12.75" customHeight="1" x14ac:dyDescent="0.25">
      <c r="A18" s="12">
        <v>10310</v>
      </c>
      <c r="B18" s="9" t="s">
        <v>14</v>
      </c>
      <c r="C18" s="9" t="s">
        <v>1</v>
      </c>
      <c r="D18" s="22">
        <v>100</v>
      </c>
      <c r="E18" s="22">
        <v>100</v>
      </c>
      <c r="F18" s="22">
        <v>200</v>
      </c>
      <c r="G18" s="22">
        <v>100</v>
      </c>
      <c r="H18" s="22">
        <v>100</v>
      </c>
      <c r="I18" s="22">
        <v>200</v>
      </c>
      <c r="J18" s="22">
        <v>100</v>
      </c>
      <c r="K18" s="22">
        <v>100</v>
      </c>
      <c r="L18" s="22">
        <v>100</v>
      </c>
      <c r="M18" s="22">
        <v>200</v>
      </c>
      <c r="N18" s="22">
        <v>100</v>
      </c>
      <c r="O18" s="22">
        <v>100</v>
      </c>
    </row>
    <row r="19" spans="1:15" ht="12.75" customHeight="1" x14ac:dyDescent="0.25">
      <c r="A19" s="12">
        <v>10311</v>
      </c>
      <c r="B19" s="9" t="s">
        <v>15</v>
      </c>
      <c r="C19" s="9" t="s">
        <v>25</v>
      </c>
      <c r="D19" s="22">
        <v>3600</v>
      </c>
      <c r="E19" s="22">
        <v>3900</v>
      </c>
      <c r="F19" s="22">
        <v>3200</v>
      </c>
      <c r="G19" s="22">
        <v>3700</v>
      </c>
      <c r="H19" s="22">
        <v>3800</v>
      </c>
      <c r="I19" s="22">
        <v>4800</v>
      </c>
      <c r="J19" s="22">
        <v>3100</v>
      </c>
      <c r="K19" s="22">
        <v>3100</v>
      </c>
      <c r="L19" s="22">
        <v>3200</v>
      </c>
      <c r="M19" s="22">
        <v>6500</v>
      </c>
      <c r="N19" s="22">
        <v>4400</v>
      </c>
      <c r="O19" s="22">
        <v>2600</v>
      </c>
    </row>
    <row r="20" spans="1:15" ht="12.75" customHeight="1" x14ac:dyDescent="0.25">
      <c r="A20" s="12">
        <v>10102</v>
      </c>
      <c r="B20" s="9" t="s">
        <v>26</v>
      </c>
      <c r="C20" s="9" t="s">
        <v>57</v>
      </c>
      <c r="D20" s="22">
        <v>6000</v>
      </c>
      <c r="E20" s="22">
        <v>3000</v>
      </c>
      <c r="F20" s="22">
        <v>3000</v>
      </c>
      <c r="G20" s="22">
        <v>4000</v>
      </c>
      <c r="H20" s="22">
        <v>7000</v>
      </c>
      <c r="I20" s="22">
        <v>3000</v>
      </c>
      <c r="J20" s="22">
        <v>3000</v>
      </c>
      <c r="K20" s="22">
        <v>4000</v>
      </c>
      <c r="L20" s="22">
        <v>6000</v>
      </c>
      <c r="M20" s="22">
        <v>4000</v>
      </c>
      <c r="N20" s="22">
        <v>4000</v>
      </c>
      <c r="O20" s="22">
        <v>5000</v>
      </c>
    </row>
    <row r="21" spans="1:15" ht="12.75" customHeight="1" x14ac:dyDescent="0.25">
      <c r="A21" s="12">
        <v>10103</v>
      </c>
      <c r="B21" s="8" t="s">
        <v>27</v>
      </c>
      <c r="C21" s="9" t="s">
        <v>57</v>
      </c>
      <c r="D21" s="22">
        <v>25000</v>
      </c>
      <c r="E21" s="22">
        <v>20000</v>
      </c>
      <c r="F21" s="22">
        <v>29000</v>
      </c>
      <c r="G21" s="22">
        <v>18000</v>
      </c>
      <c r="H21" s="22">
        <v>30000</v>
      </c>
      <c r="I21" s="22">
        <v>23000</v>
      </c>
      <c r="J21" s="22">
        <v>32000</v>
      </c>
      <c r="K21" s="22">
        <v>16000</v>
      </c>
      <c r="L21" s="22">
        <v>19000</v>
      </c>
      <c r="M21" s="22">
        <v>35000</v>
      </c>
      <c r="N21" s="22">
        <v>33000</v>
      </c>
      <c r="O21" s="22">
        <v>25000</v>
      </c>
    </row>
    <row r="22" spans="1:15" ht="12.75" customHeight="1" x14ac:dyDescent="0.25">
      <c r="A22" s="12">
        <v>10101</v>
      </c>
      <c r="B22" s="8" t="s">
        <v>0</v>
      </c>
      <c r="C22" s="9" t="s">
        <v>57</v>
      </c>
      <c r="D22" s="22">
        <v>21000</v>
      </c>
      <c r="E22" s="22">
        <v>20000</v>
      </c>
      <c r="F22" s="22">
        <v>18000</v>
      </c>
      <c r="G22" s="22">
        <v>26000</v>
      </c>
      <c r="H22" s="22">
        <v>17000</v>
      </c>
      <c r="I22" s="22">
        <v>19000</v>
      </c>
      <c r="J22" s="22">
        <v>17000</v>
      </c>
      <c r="K22" s="22">
        <v>32000</v>
      </c>
      <c r="L22" s="22">
        <v>22000</v>
      </c>
      <c r="M22" s="22">
        <v>27000</v>
      </c>
      <c r="N22" s="22">
        <v>16000</v>
      </c>
      <c r="O22" s="22">
        <v>23000</v>
      </c>
    </row>
    <row r="23" spans="1:15" ht="12.75" customHeight="1" x14ac:dyDescent="0.25">
      <c r="A23" s="12">
        <v>10302</v>
      </c>
      <c r="B23" s="9" t="s">
        <v>10</v>
      </c>
      <c r="C23" s="9" t="s">
        <v>1</v>
      </c>
      <c r="D23" s="22">
        <v>590</v>
      </c>
      <c r="E23" s="22">
        <v>390</v>
      </c>
      <c r="F23" s="22">
        <v>1190</v>
      </c>
      <c r="G23" s="22">
        <v>590</v>
      </c>
      <c r="H23" s="22">
        <v>2090</v>
      </c>
      <c r="I23" s="22">
        <v>890</v>
      </c>
      <c r="J23" s="22">
        <v>590</v>
      </c>
      <c r="K23" s="22">
        <v>490</v>
      </c>
      <c r="L23" s="22">
        <v>1190</v>
      </c>
      <c r="M23" s="22">
        <v>890</v>
      </c>
      <c r="N23" s="22">
        <v>490</v>
      </c>
      <c r="O23" s="22">
        <v>690</v>
      </c>
    </row>
    <row r="24" spans="1:15" ht="12.75" customHeight="1" x14ac:dyDescent="0.25">
      <c r="A24" s="12">
        <v>10304</v>
      </c>
      <c r="B24" s="9" t="s">
        <v>11</v>
      </c>
      <c r="C24" s="9" t="s">
        <v>18</v>
      </c>
      <c r="D24" s="22">
        <v>2100</v>
      </c>
      <c r="E24" s="22">
        <v>4000</v>
      </c>
      <c r="F24" s="22">
        <v>3700</v>
      </c>
      <c r="G24" s="22">
        <v>5300</v>
      </c>
      <c r="H24" s="22">
        <v>3400</v>
      </c>
      <c r="I24" s="22">
        <v>3800</v>
      </c>
      <c r="J24" s="22">
        <v>3500</v>
      </c>
      <c r="K24" s="22">
        <v>6500</v>
      </c>
      <c r="L24" s="22">
        <v>4500</v>
      </c>
      <c r="M24" s="22">
        <v>5500</v>
      </c>
      <c r="N24" s="22">
        <v>3200</v>
      </c>
      <c r="O24" s="22">
        <v>4600</v>
      </c>
    </row>
    <row r="25" spans="1:15" ht="12.75" customHeight="1" x14ac:dyDescent="0.25">
      <c r="A25" s="12">
        <v>10201</v>
      </c>
      <c r="B25" s="8" t="s">
        <v>45</v>
      </c>
      <c r="C25" s="9" t="s">
        <v>1</v>
      </c>
      <c r="D25" s="22">
        <v>5600</v>
      </c>
      <c r="E25" s="22">
        <v>6400</v>
      </c>
      <c r="F25" s="22">
        <v>7800</v>
      </c>
      <c r="G25" s="22">
        <v>5600</v>
      </c>
      <c r="H25" s="22">
        <v>8400</v>
      </c>
      <c r="I25" s="22">
        <v>7200</v>
      </c>
      <c r="J25" s="22">
        <v>5600</v>
      </c>
      <c r="K25" s="22">
        <v>7100</v>
      </c>
      <c r="L25" s="22">
        <v>10100</v>
      </c>
      <c r="M25" s="22">
        <v>10900</v>
      </c>
      <c r="N25" s="22">
        <v>8100</v>
      </c>
      <c r="O25" s="22">
        <v>7600</v>
      </c>
    </row>
    <row r="26" spans="1:15" ht="12.75" customHeight="1" x14ac:dyDescent="0.25">
      <c r="A26" s="12">
        <v>10202</v>
      </c>
      <c r="B26" s="8" t="s">
        <v>44</v>
      </c>
      <c r="C26" s="9" t="s">
        <v>1</v>
      </c>
      <c r="D26" s="22">
        <v>8000</v>
      </c>
      <c r="E26" s="22">
        <v>8800</v>
      </c>
      <c r="F26" s="22">
        <v>7800</v>
      </c>
      <c r="G26" s="22">
        <v>8400</v>
      </c>
      <c r="H26" s="22">
        <v>11000</v>
      </c>
      <c r="I26" s="22">
        <v>9900</v>
      </c>
      <c r="J26" s="22">
        <v>7400</v>
      </c>
      <c r="K26" s="22">
        <v>12000</v>
      </c>
      <c r="L26" s="22">
        <v>15300</v>
      </c>
      <c r="M26" s="22">
        <v>15400</v>
      </c>
      <c r="N26" s="22">
        <v>8000</v>
      </c>
      <c r="O26" s="22">
        <v>10400</v>
      </c>
    </row>
    <row r="27" spans="1:15" ht="12.75" customHeight="1" x14ac:dyDescent="0.25">
      <c r="A27" s="12">
        <v>10203</v>
      </c>
      <c r="B27" s="8" t="s">
        <v>2</v>
      </c>
      <c r="C27" s="9" t="s">
        <v>1</v>
      </c>
      <c r="D27" s="22">
        <v>1600</v>
      </c>
      <c r="E27" s="22">
        <v>900</v>
      </c>
      <c r="F27" s="22">
        <v>1500</v>
      </c>
      <c r="G27" s="22">
        <v>1600</v>
      </c>
      <c r="H27" s="22">
        <v>1200</v>
      </c>
      <c r="I27" s="22">
        <v>1700</v>
      </c>
      <c r="J27" s="22">
        <v>3700</v>
      </c>
      <c r="K27" s="22">
        <v>1900</v>
      </c>
      <c r="L27" s="22">
        <v>1600</v>
      </c>
      <c r="M27" s="22">
        <v>1100</v>
      </c>
      <c r="N27" s="22">
        <v>6800</v>
      </c>
      <c r="O27" s="22">
        <v>2200</v>
      </c>
    </row>
    <row r="28" spans="1:15" ht="12.75" customHeight="1" x14ac:dyDescent="0.25">
      <c r="A28" s="12">
        <v>10210</v>
      </c>
      <c r="B28" s="9" t="s">
        <v>6</v>
      </c>
      <c r="C28" s="9" t="s">
        <v>42</v>
      </c>
      <c r="D28" s="22">
        <v>2300</v>
      </c>
      <c r="E28" s="22">
        <v>2600</v>
      </c>
      <c r="F28" s="22">
        <v>2200</v>
      </c>
      <c r="G28" s="22">
        <v>2600</v>
      </c>
      <c r="H28" s="22">
        <v>3300</v>
      </c>
      <c r="I28" s="22">
        <v>2000</v>
      </c>
      <c r="J28" s="22">
        <v>3000</v>
      </c>
      <c r="K28" s="22">
        <v>3500</v>
      </c>
      <c r="L28" s="22">
        <v>4300</v>
      </c>
      <c r="M28" s="22">
        <v>1900</v>
      </c>
      <c r="N28" s="22">
        <v>4300</v>
      </c>
      <c r="O28" s="22">
        <v>3300</v>
      </c>
    </row>
    <row r="29" spans="1:15" ht="12.75" customHeight="1" x14ac:dyDescent="0.25">
      <c r="A29" s="12">
        <v>10211</v>
      </c>
      <c r="B29" s="9" t="s">
        <v>7</v>
      </c>
      <c r="C29" s="9" t="s">
        <v>42</v>
      </c>
      <c r="D29" s="22">
        <v>2400</v>
      </c>
      <c r="E29" s="22">
        <v>2500</v>
      </c>
      <c r="F29" s="22">
        <v>2200</v>
      </c>
      <c r="G29" s="22">
        <v>2700</v>
      </c>
      <c r="H29" s="22">
        <v>3500</v>
      </c>
      <c r="I29" s="22">
        <v>2800</v>
      </c>
      <c r="J29" s="22">
        <v>2400</v>
      </c>
      <c r="K29" s="22">
        <v>3100</v>
      </c>
      <c r="L29" s="22">
        <v>3800</v>
      </c>
      <c r="M29" s="22">
        <v>2400</v>
      </c>
      <c r="N29" s="22">
        <v>2400</v>
      </c>
      <c r="O29" s="22">
        <v>2300</v>
      </c>
    </row>
    <row r="30" spans="1:15" ht="12.75" customHeight="1" x14ac:dyDescent="0.25">
      <c r="A30" s="12">
        <v>10204</v>
      </c>
      <c r="B30" s="9" t="s">
        <v>3</v>
      </c>
      <c r="C30" s="9" t="s">
        <v>1</v>
      </c>
      <c r="D30" s="22">
        <v>1100</v>
      </c>
      <c r="E30" s="22">
        <v>900</v>
      </c>
      <c r="F30" s="22">
        <v>1400</v>
      </c>
      <c r="G30" s="22">
        <v>1300</v>
      </c>
      <c r="H30" s="22">
        <v>1600</v>
      </c>
      <c r="I30" s="22">
        <v>400</v>
      </c>
      <c r="J30" s="22">
        <v>900</v>
      </c>
      <c r="K30" s="22">
        <v>600</v>
      </c>
      <c r="L30" s="22">
        <v>1400</v>
      </c>
      <c r="M30" s="22">
        <v>1600</v>
      </c>
      <c r="N30" s="22">
        <v>200</v>
      </c>
      <c r="O30" s="22">
        <v>100</v>
      </c>
    </row>
    <row r="31" spans="1:15" ht="12.75" customHeight="1" x14ac:dyDescent="0.25">
      <c r="A31" s="12">
        <v>10209</v>
      </c>
      <c r="B31" s="9" t="s">
        <v>5</v>
      </c>
      <c r="C31" s="9" t="s">
        <v>59</v>
      </c>
      <c r="D31" s="22">
        <v>1150</v>
      </c>
      <c r="E31" s="22">
        <v>1155</v>
      </c>
      <c r="F31" s="22">
        <v>1140</v>
      </c>
      <c r="G31" s="22">
        <v>1145</v>
      </c>
      <c r="H31" s="22">
        <v>1190</v>
      </c>
      <c r="I31" s="22">
        <v>1210</v>
      </c>
      <c r="J31" s="22">
        <v>1200</v>
      </c>
      <c r="K31" s="22">
        <v>1180</v>
      </c>
      <c r="L31" s="22">
        <v>1280</v>
      </c>
      <c r="M31" s="22">
        <v>1210</v>
      </c>
      <c r="N31" s="22">
        <v>1200</v>
      </c>
      <c r="O31" s="22">
        <v>1210</v>
      </c>
    </row>
    <row r="32" spans="1:15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</sheetData>
  <phoneticPr fontId="2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"/>
  <sheetViews>
    <sheetView zoomScaleNormal="100" workbookViewId="0"/>
  </sheetViews>
  <sheetFormatPr baseColWidth="10" defaultColWidth="11.44140625" defaultRowHeight="13.2" x14ac:dyDescent="0.25"/>
  <cols>
    <col min="1" max="1" width="12.6640625" style="39" customWidth="1"/>
    <col min="2" max="2" width="24.6640625" style="40" customWidth="1"/>
    <col min="3" max="3" width="20.6640625" style="40" customWidth="1"/>
    <col min="4" max="4" width="12.6640625" style="40" customWidth="1"/>
    <col min="5" max="16" width="12.6640625" style="36" customWidth="1"/>
    <col min="17" max="16384" width="11.44140625" style="36"/>
  </cols>
  <sheetData>
    <row r="1" spans="1:11" s="31" customFormat="1" x14ac:dyDescent="0.2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s="31" customFormat="1" ht="12.75" customHeight="1" x14ac:dyDescent="0.25"/>
    <row r="3" spans="1:11" s="30" customFormat="1" ht="24" customHeight="1" x14ac:dyDescent="0.25">
      <c r="A3" s="41" t="s">
        <v>24</v>
      </c>
      <c r="B3" s="41" t="s">
        <v>16</v>
      </c>
      <c r="C3" s="41" t="s">
        <v>19</v>
      </c>
      <c r="D3" s="32" t="s">
        <v>62</v>
      </c>
      <c r="E3" s="42" t="s">
        <v>47</v>
      </c>
      <c r="F3" s="42" t="s">
        <v>48</v>
      </c>
      <c r="G3" s="42" t="s">
        <v>49</v>
      </c>
      <c r="H3" s="42"/>
    </row>
    <row r="4" spans="1:11" ht="12.75" customHeight="1" x14ac:dyDescent="0.25">
      <c r="A4" s="33">
        <v>10102</v>
      </c>
      <c r="B4" s="34" t="s">
        <v>26</v>
      </c>
      <c r="C4" s="34" t="s">
        <v>57</v>
      </c>
      <c r="D4" s="35"/>
      <c r="E4" s="35">
        <v>51910</v>
      </c>
      <c r="F4" s="35">
        <v>41440</v>
      </c>
      <c r="G4" s="35">
        <v>31860</v>
      </c>
      <c r="H4" s="35"/>
      <c r="J4" s="37"/>
      <c r="K4" s="37"/>
    </row>
    <row r="5" spans="1:11" ht="12.75" customHeight="1" x14ac:dyDescent="0.25">
      <c r="A5" s="33">
        <v>10103</v>
      </c>
      <c r="B5" s="38" t="s">
        <v>27</v>
      </c>
      <c r="C5" s="34" t="s">
        <v>57</v>
      </c>
      <c r="D5" s="35"/>
      <c r="E5" s="35">
        <v>119200</v>
      </c>
      <c r="F5" s="35">
        <v>315475</v>
      </c>
      <c r="G5" s="35">
        <v>322970</v>
      </c>
      <c r="H5" s="35"/>
      <c r="J5" s="37"/>
      <c r="K5" s="37"/>
    </row>
    <row r="6" spans="1:11" ht="12.75" customHeight="1" x14ac:dyDescent="0.25">
      <c r="A6" s="33">
        <v>10101</v>
      </c>
      <c r="B6" s="38" t="s">
        <v>0</v>
      </c>
      <c r="C6" s="34" t="s">
        <v>57</v>
      </c>
      <c r="D6" s="35"/>
      <c r="E6" s="35">
        <v>212145</v>
      </c>
      <c r="F6" s="35">
        <v>217425</v>
      </c>
      <c r="G6" s="35">
        <v>175845</v>
      </c>
      <c r="H6" s="35"/>
      <c r="J6" s="37"/>
      <c r="K6" s="37"/>
    </row>
  </sheetData>
  <phoneticPr fontId="2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horizontalDpi="1200" verticalDpi="1200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"/>
  <sheetViews>
    <sheetView workbookViewId="0"/>
  </sheetViews>
  <sheetFormatPr baseColWidth="10" defaultRowHeight="13.2" x14ac:dyDescent="0.25"/>
  <sheetData/>
  <phoneticPr fontId="2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636E7-DB13-4D87-A864-03077F5C4139}">
  <sheetPr>
    <tabColor rgb="FF00B050"/>
    <pageSetUpPr fitToPage="1"/>
  </sheetPr>
  <dimension ref="A1:G47"/>
  <sheetViews>
    <sheetView zoomScaleNormal="100" workbookViewId="0"/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4" width="17.109375" style="5" bestFit="1" customWidth="1"/>
    <col min="5" max="6" width="11.44140625" style="15"/>
    <col min="7" max="7" width="11.44140625" style="16"/>
    <col min="8" max="16384" width="11.44140625" style="3"/>
  </cols>
  <sheetData>
    <row r="1" spans="1:7" s="46" customFormat="1" ht="26.4" x14ac:dyDescent="0.25">
      <c r="A1" s="43" t="s">
        <v>24</v>
      </c>
      <c r="B1" s="43" t="s">
        <v>16</v>
      </c>
      <c r="C1" s="44" t="s">
        <v>19</v>
      </c>
      <c r="D1" s="44" t="s">
        <v>63</v>
      </c>
      <c r="E1" s="45" t="s">
        <v>21</v>
      </c>
      <c r="F1" s="45" t="s">
        <v>22</v>
      </c>
      <c r="G1" s="45" t="s">
        <v>64</v>
      </c>
    </row>
    <row r="2" spans="1:7" s="4" customFormat="1" ht="12.75" customHeight="1" x14ac:dyDescent="0.25">
      <c r="A2" s="12">
        <v>10101</v>
      </c>
      <c r="B2" s="8" t="s">
        <v>0</v>
      </c>
      <c r="C2" s="9" t="s">
        <v>57</v>
      </c>
      <c r="D2" s="9" t="s">
        <v>68</v>
      </c>
      <c r="E2" s="17">
        <v>20000</v>
      </c>
      <c r="F2" s="17">
        <v>2000</v>
      </c>
      <c r="G2" s="17">
        <v>4500</v>
      </c>
    </row>
    <row r="3" spans="1:7" s="4" customFormat="1" ht="12.75" customHeight="1" x14ac:dyDescent="0.25">
      <c r="A3" s="12">
        <v>10102</v>
      </c>
      <c r="B3" s="9" t="s">
        <v>26</v>
      </c>
      <c r="C3" s="9" t="s">
        <v>57</v>
      </c>
      <c r="D3" s="9" t="s">
        <v>68</v>
      </c>
      <c r="E3" s="17">
        <v>9000</v>
      </c>
      <c r="F3" s="17">
        <v>800</v>
      </c>
      <c r="G3" s="17">
        <v>3000</v>
      </c>
    </row>
    <row r="4" spans="1:7" s="4" customFormat="1" ht="12.75" customHeight="1" x14ac:dyDescent="0.25">
      <c r="A4" s="12">
        <v>10103</v>
      </c>
      <c r="B4" s="8" t="s">
        <v>27</v>
      </c>
      <c r="C4" s="9" t="s">
        <v>57</v>
      </c>
      <c r="D4" s="9" t="s">
        <v>68</v>
      </c>
      <c r="E4" s="17">
        <v>15000</v>
      </c>
      <c r="F4" s="17">
        <v>2000</v>
      </c>
      <c r="G4" s="17">
        <v>5000</v>
      </c>
    </row>
    <row r="5" spans="1:7" s="4" customFormat="1" ht="12.75" customHeight="1" x14ac:dyDescent="0.25">
      <c r="A5" s="12">
        <v>10104</v>
      </c>
      <c r="B5" s="47" t="s">
        <v>29</v>
      </c>
      <c r="C5" s="47" t="s">
        <v>57</v>
      </c>
      <c r="D5" s="47" t="s">
        <v>68</v>
      </c>
      <c r="E5" s="48">
        <v>2400</v>
      </c>
      <c r="F5" s="48">
        <v>400</v>
      </c>
      <c r="G5" s="48">
        <v>400</v>
      </c>
    </row>
    <row r="6" spans="1:7" s="4" customFormat="1" ht="12.75" customHeight="1" x14ac:dyDescent="0.25">
      <c r="A6" s="12">
        <v>10105</v>
      </c>
      <c r="B6" s="9" t="s">
        <v>30</v>
      </c>
      <c r="C6" s="9" t="s">
        <v>58</v>
      </c>
      <c r="D6" s="47" t="s">
        <v>68</v>
      </c>
      <c r="E6" s="17">
        <v>1200</v>
      </c>
      <c r="F6" s="17">
        <v>240</v>
      </c>
      <c r="G6" s="17">
        <v>750</v>
      </c>
    </row>
    <row r="7" spans="1:7" ht="12.75" customHeight="1" x14ac:dyDescent="0.25"/>
    <row r="8" spans="1:7" ht="12.75" customHeight="1" x14ac:dyDescent="0.25">
      <c r="B8"/>
    </row>
    <row r="9" spans="1:7" ht="12.75" customHeight="1" x14ac:dyDescent="0.25">
      <c r="B9"/>
    </row>
    <row r="10" spans="1:7" s="5" customFormat="1" ht="12.75" customHeight="1" x14ac:dyDescent="0.25">
      <c r="A10" s="26"/>
      <c r="B10"/>
      <c r="E10" s="15"/>
      <c r="F10" s="15"/>
      <c r="G10" s="16"/>
    </row>
    <row r="11" spans="1:7" s="5" customFormat="1" ht="12.75" customHeight="1" x14ac:dyDescent="0.25">
      <c r="A11" s="26"/>
      <c r="B11"/>
      <c r="E11" s="15"/>
      <c r="F11" s="15"/>
      <c r="G11" s="16"/>
    </row>
    <row r="12" spans="1:7" s="5" customFormat="1" ht="12.75" customHeight="1" x14ac:dyDescent="0.25">
      <c r="A12" s="26"/>
      <c r="E12" s="15"/>
      <c r="F12" s="15"/>
      <c r="G12" s="16"/>
    </row>
    <row r="13" spans="1:7" s="5" customFormat="1" ht="12.75" customHeight="1" x14ac:dyDescent="0.25">
      <c r="A13" s="26"/>
      <c r="E13" s="15"/>
      <c r="F13" s="15"/>
      <c r="G13" s="16"/>
    </row>
    <row r="14" spans="1:7" s="5" customFormat="1" ht="12.75" customHeight="1" x14ac:dyDescent="0.25">
      <c r="A14" s="26"/>
      <c r="E14" s="15"/>
      <c r="F14" s="15"/>
      <c r="G14" s="16"/>
    </row>
    <row r="15" spans="1:7" s="5" customFormat="1" ht="12.75" customHeight="1" x14ac:dyDescent="0.25">
      <c r="A15" s="26"/>
      <c r="E15" s="15"/>
      <c r="F15" s="15"/>
      <c r="G15" s="16"/>
    </row>
    <row r="16" spans="1:7" s="5" customFormat="1" ht="12.75" customHeight="1" x14ac:dyDescent="0.25">
      <c r="A16" s="26"/>
      <c r="E16" s="15"/>
      <c r="F16" s="15"/>
      <c r="G16" s="16"/>
    </row>
    <row r="17" spans="1:7" s="5" customFormat="1" ht="12.75" customHeight="1" x14ac:dyDescent="0.25">
      <c r="A17" s="26"/>
      <c r="E17" s="15"/>
      <c r="F17" s="15"/>
      <c r="G17" s="16"/>
    </row>
    <row r="18" spans="1:7" s="5" customFormat="1" ht="12.75" customHeight="1" x14ac:dyDescent="0.25">
      <c r="A18" s="26"/>
      <c r="E18" s="15"/>
      <c r="F18" s="15"/>
      <c r="G18" s="16"/>
    </row>
    <row r="19" spans="1:7" s="5" customFormat="1" ht="12.75" customHeight="1" x14ac:dyDescent="0.25">
      <c r="A19" s="26"/>
      <c r="E19" s="15"/>
      <c r="F19" s="15"/>
      <c r="G19" s="16"/>
    </row>
    <row r="20" spans="1:7" s="5" customFormat="1" ht="12.75" customHeight="1" x14ac:dyDescent="0.25">
      <c r="A20" s="26"/>
      <c r="E20" s="15"/>
      <c r="F20" s="15"/>
      <c r="G20" s="16"/>
    </row>
    <row r="21" spans="1:7" s="5" customFormat="1" ht="12.75" customHeight="1" x14ac:dyDescent="0.25">
      <c r="A21" s="26"/>
      <c r="E21" s="15"/>
      <c r="F21" s="15"/>
      <c r="G21" s="16"/>
    </row>
    <row r="22" spans="1:7" s="5" customFormat="1" ht="12.75" customHeight="1" x14ac:dyDescent="0.25">
      <c r="A22" s="26"/>
      <c r="E22" s="15"/>
      <c r="F22" s="15"/>
      <c r="G22" s="16"/>
    </row>
    <row r="23" spans="1:7" s="5" customFormat="1" ht="12.75" customHeight="1" x14ac:dyDescent="0.25">
      <c r="A23" s="26"/>
      <c r="E23" s="15"/>
      <c r="F23" s="15"/>
      <c r="G23" s="16"/>
    </row>
    <row r="24" spans="1:7" s="5" customFormat="1" ht="12.75" customHeight="1" x14ac:dyDescent="0.25">
      <c r="A24" s="26"/>
      <c r="E24" s="15"/>
      <c r="F24" s="15"/>
      <c r="G24" s="16"/>
    </row>
    <row r="25" spans="1:7" s="5" customFormat="1" ht="12.75" customHeight="1" x14ac:dyDescent="0.25">
      <c r="A25" s="26"/>
      <c r="E25" s="15"/>
      <c r="F25" s="15"/>
      <c r="G25" s="16"/>
    </row>
    <row r="26" spans="1:7" s="26" customFormat="1" ht="12.75" customHeight="1" x14ac:dyDescent="0.25">
      <c r="B26" s="5"/>
      <c r="C26" s="5"/>
      <c r="D26" s="5"/>
      <c r="E26" s="15"/>
      <c r="F26" s="15"/>
      <c r="G26" s="16"/>
    </row>
    <row r="27" spans="1:7" s="26" customFormat="1" ht="12.75" customHeight="1" x14ac:dyDescent="0.25">
      <c r="B27" s="5"/>
      <c r="C27" s="5"/>
      <c r="D27" s="5"/>
      <c r="E27" s="15"/>
      <c r="F27" s="15"/>
      <c r="G27" s="16"/>
    </row>
    <row r="28" spans="1:7" s="26" customFormat="1" ht="12.75" customHeight="1" x14ac:dyDescent="0.25">
      <c r="B28" s="5"/>
      <c r="C28" s="5"/>
      <c r="D28" s="5"/>
      <c r="E28" s="15"/>
      <c r="F28" s="15"/>
      <c r="G28" s="16"/>
    </row>
    <row r="29" spans="1:7" s="26" customFormat="1" ht="12.75" customHeight="1" x14ac:dyDescent="0.25">
      <c r="B29" s="5"/>
      <c r="C29" s="5"/>
      <c r="D29" s="5"/>
      <c r="E29" s="15"/>
      <c r="F29" s="15"/>
      <c r="G29" s="16"/>
    </row>
    <row r="30" spans="1:7" s="26" customFormat="1" ht="12.75" customHeight="1" x14ac:dyDescent="0.25">
      <c r="B30" s="5"/>
      <c r="C30" s="5"/>
      <c r="D30" s="5"/>
      <c r="E30" s="15"/>
      <c r="F30" s="15"/>
      <c r="G30" s="16"/>
    </row>
    <row r="31" spans="1:7" s="26" customFormat="1" ht="12.75" customHeight="1" x14ac:dyDescent="0.25">
      <c r="B31" s="5"/>
      <c r="C31" s="5"/>
      <c r="D31" s="5"/>
      <c r="E31" s="15"/>
      <c r="F31" s="15"/>
      <c r="G31" s="16"/>
    </row>
    <row r="32" spans="1:7" s="26" customFormat="1" ht="12.75" customHeight="1" x14ac:dyDescent="0.25">
      <c r="B32" s="5"/>
      <c r="C32" s="5"/>
      <c r="D32" s="5"/>
      <c r="E32" s="15"/>
      <c r="F32" s="15"/>
      <c r="G32" s="16"/>
    </row>
    <row r="33" spans="2:7" s="26" customFormat="1" ht="12.75" customHeight="1" x14ac:dyDescent="0.25">
      <c r="B33" s="5"/>
      <c r="C33" s="5"/>
      <c r="D33" s="5"/>
      <c r="E33" s="15"/>
      <c r="F33" s="15"/>
      <c r="G33" s="16"/>
    </row>
    <row r="34" spans="2:7" s="26" customFormat="1" ht="12.75" customHeight="1" x14ac:dyDescent="0.25">
      <c r="B34" s="5"/>
      <c r="C34" s="5"/>
      <c r="D34" s="5"/>
      <c r="E34" s="15"/>
      <c r="F34" s="15"/>
      <c r="G34" s="16"/>
    </row>
    <row r="35" spans="2:7" s="26" customFormat="1" ht="12.75" customHeight="1" x14ac:dyDescent="0.25">
      <c r="B35" s="5"/>
      <c r="C35" s="5"/>
      <c r="D35" s="5"/>
      <c r="E35" s="15"/>
      <c r="F35" s="15"/>
      <c r="G35" s="16"/>
    </row>
    <row r="36" spans="2:7" s="26" customFormat="1" ht="12.75" customHeight="1" x14ac:dyDescent="0.25">
      <c r="B36" s="5"/>
      <c r="C36" s="5"/>
      <c r="D36" s="5"/>
      <c r="E36" s="15"/>
      <c r="F36" s="15"/>
      <c r="G36" s="16"/>
    </row>
    <row r="37" spans="2:7" s="26" customFormat="1" ht="12.75" customHeight="1" x14ac:dyDescent="0.25">
      <c r="B37" s="5"/>
      <c r="C37" s="5"/>
      <c r="D37" s="5"/>
      <c r="E37" s="15"/>
      <c r="F37" s="15"/>
      <c r="G37" s="16"/>
    </row>
    <row r="38" spans="2:7" s="26" customFormat="1" ht="12.75" customHeight="1" x14ac:dyDescent="0.25">
      <c r="B38" s="5"/>
      <c r="C38" s="5"/>
      <c r="D38" s="5"/>
      <c r="E38" s="15"/>
      <c r="F38" s="15"/>
      <c r="G38" s="16"/>
    </row>
    <row r="39" spans="2:7" s="26" customFormat="1" ht="12.75" customHeight="1" x14ac:dyDescent="0.25">
      <c r="B39" s="5"/>
      <c r="C39" s="5"/>
      <c r="D39" s="5"/>
      <c r="E39" s="15"/>
      <c r="F39" s="15"/>
      <c r="G39" s="16"/>
    </row>
    <row r="40" spans="2:7" s="26" customFormat="1" ht="12.75" customHeight="1" x14ac:dyDescent="0.25">
      <c r="B40" s="5"/>
      <c r="C40" s="5"/>
      <c r="D40" s="5"/>
      <c r="E40" s="15"/>
      <c r="F40" s="15"/>
      <c r="G40" s="16"/>
    </row>
    <row r="41" spans="2:7" s="26" customFormat="1" ht="12.75" customHeight="1" x14ac:dyDescent="0.25">
      <c r="B41" s="5"/>
      <c r="C41" s="5"/>
      <c r="D41" s="5"/>
      <c r="E41" s="15"/>
      <c r="F41" s="15"/>
      <c r="G41" s="16"/>
    </row>
    <row r="42" spans="2:7" s="26" customFormat="1" ht="12.75" customHeight="1" x14ac:dyDescent="0.25">
      <c r="B42" s="5"/>
      <c r="C42" s="5"/>
      <c r="D42" s="5"/>
      <c r="E42" s="15"/>
      <c r="F42" s="15"/>
      <c r="G42" s="16"/>
    </row>
    <row r="43" spans="2:7" s="26" customFormat="1" ht="12.75" customHeight="1" x14ac:dyDescent="0.25">
      <c r="B43" s="5"/>
      <c r="C43" s="5"/>
      <c r="D43" s="5"/>
      <c r="E43" s="15"/>
      <c r="F43" s="15"/>
      <c r="G43" s="16"/>
    </row>
    <row r="44" spans="2:7" s="26" customFormat="1" ht="12.75" customHeight="1" x14ac:dyDescent="0.25">
      <c r="B44" s="5"/>
      <c r="C44" s="5"/>
      <c r="D44" s="5"/>
      <c r="E44" s="15"/>
      <c r="F44" s="15"/>
      <c r="G44" s="16"/>
    </row>
    <row r="45" spans="2:7" s="26" customFormat="1" ht="12.75" customHeight="1" x14ac:dyDescent="0.25">
      <c r="B45" s="5"/>
      <c r="C45" s="5"/>
      <c r="D45" s="5"/>
      <c r="E45" s="15"/>
      <c r="F45" s="15"/>
      <c r="G45" s="16"/>
    </row>
    <row r="46" spans="2:7" s="26" customFormat="1" ht="12.75" customHeight="1" x14ac:dyDescent="0.25">
      <c r="B46" s="5"/>
      <c r="C46" s="5"/>
      <c r="D46" s="5"/>
      <c r="E46" s="15"/>
      <c r="F46" s="15"/>
      <c r="G46" s="16"/>
    </row>
    <row r="47" spans="2:7" s="26" customFormat="1" ht="12.75" customHeight="1" x14ac:dyDescent="0.25">
      <c r="B47" s="5"/>
      <c r="C47" s="5"/>
      <c r="D47" s="5"/>
      <c r="E47" s="15"/>
      <c r="F47" s="15"/>
      <c r="G47" s="16"/>
    </row>
  </sheetData>
  <sheetProtection formatCells="0" formatColumns="0" formatRows="0" sort="0"/>
  <sortState ref="A2:G6">
    <sortCondition ref="D2:D6"/>
    <sortCondition ref="A2:A6"/>
  </sortState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41FE7-167D-45F5-999C-5E1CE7191C8F}">
  <sheetPr>
    <tabColor rgb="FF00B050"/>
    <pageSetUpPr fitToPage="1"/>
  </sheetPr>
  <dimension ref="A1:G49"/>
  <sheetViews>
    <sheetView zoomScaleNormal="100" workbookViewId="0">
      <selection activeCell="A3" sqref="A3"/>
    </sheetView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4" width="17.109375" style="5" bestFit="1" customWidth="1"/>
    <col min="5" max="6" width="11.44140625" style="15"/>
    <col min="7" max="7" width="11.44140625" style="16"/>
    <col min="8" max="16384" width="11.44140625" style="3"/>
  </cols>
  <sheetData>
    <row r="1" spans="1:7" ht="15.6" x14ac:dyDescent="0.3">
      <c r="A1" s="103" t="s">
        <v>88</v>
      </c>
      <c r="B1" s="103"/>
      <c r="C1" s="103"/>
      <c r="D1" s="103"/>
      <c r="E1" s="103"/>
      <c r="F1" s="103"/>
      <c r="G1" s="103"/>
    </row>
    <row r="3" spans="1:7" s="90" customFormat="1" ht="26.4" x14ac:dyDescent="0.25">
      <c r="A3" s="89" t="s">
        <v>24</v>
      </c>
      <c r="B3" s="91" t="s">
        <v>16</v>
      </c>
      <c r="C3" s="91" t="s">
        <v>19</v>
      </c>
      <c r="D3" s="91" t="s">
        <v>63</v>
      </c>
      <c r="E3" s="92" t="s">
        <v>21</v>
      </c>
      <c r="F3" s="92" t="s">
        <v>22</v>
      </c>
      <c r="G3" s="92" t="s">
        <v>64</v>
      </c>
    </row>
    <row r="4" spans="1:7" s="4" customFormat="1" ht="12.75" customHeight="1" x14ac:dyDescent="0.25">
      <c r="A4" s="85">
        <v>10101</v>
      </c>
      <c r="B4" s="86" t="s">
        <v>0</v>
      </c>
      <c r="C4" s="87" t="s">
        <v>57</v>
      </c>
      <c r="D4" s="87" t="s">
        <v>68</v>
      </c>
      <c r="E4" s="93">
        <v>20000</v>
      </c>
      <c r="F4" s="93">
        <v>2000</v>
      </c>
      <c r="G4" s="93">
        <v>4500</v>
      </c>
    </row>
    <row r="5" spans="1:7" s="4" customFormat="1" ht="12.75" customHeight="1" x14ac:dyDescent="0.25">
      <c r="A5" s="85">
        <v>10102</v>
      </c>
      <c r="B5" s="87" t="s">
        <v>26</v>
      </c>
      <c r="C5" s="87" t="s">
        <v>57</v>
      </c>
      <c r="D5" s="87" t="s">
        <v>68</v>
      </c>
      <c r="E5" s="93">
        <v>9000</v>
      </c>
      <c r="F5" s="93">
        <v>800</v>
      </c>
      <c r="G5" s="93">
        <v>3000</v>
      </c>
    </row>
    <row r="6" spans="1:7" s="4" customFormat="1" ht="12.75" customHeight="1" x14ac:dyDescent="0.25">
      <c r="A6" s="85">
        <v>10103</v>
      </c>
      <c r="B6" s="86" t="s">
        <v>27</v>
      </c>
      <c r="C6" s="87" t="s">
        <v>57</v>
      </c>
      <c r="D6" s="87" t="s">
        <v>68</v>
      </c>
      <c r="E6" s="93">
        <v>15000</v>
      </c>
      <c r="F6" s="93">
        <v>2000</v>
      </c>
      <c r="G6" s="93">
        <v>5000</v>
      </c>
    </row>
    <row r="7" spans="1:7" s="4" customFormat="1" ht="12.75" customHeight="1" x14ac:dyDescent="0.25">
      <c r="A7" s="85">
        <v>10104</v>
      </c>
      <c r="B7" s="88" t="s">
        <v>29</v>
      </c>
      <c r="C7" s="88" t="s">
        <v>57</v>
      </c>
      <c r="D7" s="88" t="s">
        <v>68</v>
      </c>
      <c r="E7" s="94">
        <v>2400</v>
      </c>
      <c r="F7" s="94">
        <v>400</v>
      </c>
      <c r="G7" s="94">
        <v>400</v>
      </c>
    </row>
    <row r="8" spans="1:7" s="4" customFormat="1" ht="12.75" customHeight="1" x14ac:dyDescent="0.25">
      <c r="A8" s="85">
        <v>10105</v>
      </c>
      <c r="B8" s="87" t="s">
        <v>30</v>
      </c>
      <c r="C8" s="87" t="s">
        <v>58</v>
      </c>
      <c r="D8" s="88" t="s">
        <v>68</v>
      </c>
      <c r="E8" s="93">
        <v>1200</v>
      </c>
      <c r="F8" s="93">
        <v>240</v>
      </c>
      <c r="G8" s="93">
        <v>750</v>
      </c>
    </row>
    <row r="9" spans="1:7" ht="12.75" customHeight="1" x14ac:dyDescent="0.25"/>
    <row r="10" spans="1:7" ht="12.75" customHeight="1" x14ac:dyDescent="0.25">
      <c r="B10"/>
    </row>
    <row r="11" spans="1:7" ht="12.75" customHeight="1" x14ac:dyDescent="0.25">
      <c r="B11"/>
    </row>
    <row r="12" spans="1:7" s="5" customFormat="1" ht="12.75" customHeight="1" x14ac:dyDescent="0.25">
      <c r="A12" s="26"/>
      <c r="B12"/>
      <c r="E12" s="15"/>
      <c r="F12" s="15"/>
      <c r="G12" s="16"/>
    </row>
    <row r="13" spans="1:7" s="5" customFormat="1" ht="12.75" customHeight="1" x14ac:dyDescent="0.25">
      <c r="A13" s="26"/>
      <c r="B13"/>
      <c r="E13" s="15"/>
      <c r="F13" s="15"/>
      <c r="G13" s="16"/>
    </row>
    <row r="14" spans="1:7" s="5" customFormat="1" ht="12.75" customHeight="1" x14ac:dyDescent="0.25">
      <c r="A14" s="26"/>
      <c r="E14" s="15"/>
      <c r="F14" s="15"/>
      <c r="G14" s="16"/>
    </row>
    <row r="15" spans="1:7" s="5" customFormat="1" ht="12.75" customHeight="1" x14ac:dyDescent="0.25">
      <c r="A15" s="26"/>
      <c r="E15" s="15"/>
      <c r="F15" s="15"/>
      <c r="G15" s="16"/>
    </row>
    <row r="16" spans="1:7" s="5" customFormat="1" ht="12.75" customHeight="1" x14ac:dyDescent="0.25">
      <c r="A16" s="26"/>
      <c r="E16" s="15"/>
      <c r="F16" s="15"/>
      <c r="G16" s="16"/>
    </row>
    <row r="17" spans="1:7" s="5" customFormat="1" ht="12.75" customHeight="1" x14ac:dyDescent="0.25">
      <c r="A17" s="26"/>
      <c r="E17" s="15"/>
      <c r="F17" s="15"/>
      <c r="G17" s="16"/>
    </row>
    <row r="18" spans="1:7" s="5" customFormat="1" ht="12.75" customHeight="1" x14ac:dyDescent="0.25">
      <c r="A18" s="26"/>
      <c r="E18" s="15"/>
      <c r="F18" s="15"/>
      <c r="G18" s="16"/>
    </row>
    <row r="19" spans="1:7" s="5" customFormat="1" ht="12.75" customHeight="1" x14ac:dyDescent="0.25">
      <c r="A19" s="26"/>
      <c r="E19" s="15"/>
      <c r="F19" s="15"/>
      <c r="G19" s="16"/>
    </row>
    <row r="20" spans="1:7" s="5" customFormat="1" ht="12.75" customHeight="1" x14ac:dyDescent="0.25">
      <c r="A20" s="26"/>
      <c r="E20" s="15"/>
      <c r="F20" s="15"/>
      <c r="G20" s="16"/>
    </row>
    <row r="21" spans="1:7" s="5" customFormat="1" ht="12.75" customHeight="1" x14ac:dyDescent="0.25">
      <c r="A21" s="26"/>
      <c r="E21" s="15"/>
      <c r="F21" s="15"/>
      <c r="G21" s="16"/>
    </row>
    <row r="22" spans="1:7" s="5" customFormat="1" ht="12.75" customHeight="1" x14ac:dyDescent="0.25">
      <c r="A22" s="26"/>
      <c r="E22" s="15"/>
      <c r="F22" s="15"/>
      <c r="G22" s="16"/>
    </row>
    <row r="23" spans="1:7" s="5" customFormat="1" ht="12.75" customHeight="1" x14ac:dyDescent="0.25">
      <c r="A23" s="26"/>
      <c r="E23" s="15"/>
      <c r="F23" s="15"/>
      <c r="G23" s="16"/>
    </row>
    <row r="24" spans="1:7" s="5" customFormat="1" ht="12.75" customHeight="1" x14ac:dyDescent="0.25">
      <c r="A24" s="26"/>
      <c r="E24" s="15"/>
      <c r="F24" s="15"/>
      <c r="G24" s="16"/>
    </row>
    <row r="25" spans="1:7" s="5" customFormat="1" ht="12.75" customHeight="1" x14ac:dyDescent="0.25">
      <c r="A25" s="26"/>
      <c r="E25" s="15"/>
      <c r="F25" s="15"/>
      <c r="G25" s="16"/>
    </row>
    <row r="26" spans="1:7" s="5" customFormat="1" ht="12.75" customHeight="1" x14ac:dyDescent="0.25">
      <c r="A26" s="26"/>
      <c r="E26" s="15"/>
      <c r="F26" s="15"/>
      <c r="G26" s="16"/>
    </row>
    <row r="27" spans="1:7" s="5" customFormat="1" ht="12.75" customHeight="1" x14ac:dyDescent="0.25">
      <c r="A27" s="26"/>
      <c r="E27" s="15"/>
      <c r="F27" s="15"/>
      <c r="G27" s="16"/>
    </row>
    <row r="28" spans="1:7" s="26" customFormat="1" ht="12.75" customHeight="1" x14ac:dyDescent="0.25">
      <c r="B28" s="5"/>
      <c r="C28" s="5"/>
      <c r="D28" s="5"/>
      <c r="E28" s="15"/>
      <c r="F28" s="15"/>
      <c r="G28" s="16"/>
    </row>
    <row r="29" spans="1:7" s="26" customFormat="1" ht="12.75" customHeight="1" x14ac:dyDescent="0.25">
      <c r="B29" s="5"/>
      <c r="C29" s="5"/>
      <c r="D29" s="5"/>
      <c r="E29" s="15"/>
      <c r="F29" s="15"/>
      <c r="G29" s="16"/>
    </row>
    <row r="30" spans="1:7" s="26" customFormat="1" ht="12.75" customHeight="1" x14ac:dyDescent="0.25">
      <c r="B30" s="5"/>
      <c r="C30" s="5"/>
      <c r="D30" s="5"/>
      <c r="E30" s="15"/>
      <c r="F30" s="15"/>
      <c r="G30" s="16"/>
    </row>
    <row r="31" spans="1:7" s="26" customFormat="1" ht="12.75" customHeight="1" x14ac:dyDescent="0.25">
      <c r="B31" s="5"/>
      <c r="C31" s="5"/>
      <c r="D31" s="5"/>
      <c r="E31" s="15"/>
      <c r="F31" s="15"/>
      <c r="G31" s="16"/>
    </row>
    <row r="32" spans="1:7" s="26" customFormat="1" ht="12.75" customHeight="1" x14ac:dyDescent="0.25">
      <c r="B32" s="5"/>
      <c r="C32" s="5"/>
      <c r="D32" s="5"/>
      <c r="E32" s="15"/>
      <c r="F32" s="15"/>
      <c r="G32" s="16"/>
    </row>
    <row r="33" spans="2:7" s="26" customFormat="1" ht="12.75" customHeight="1" x14ac:dyDescent="0.25">
      <c r="B33" s="5"/>
      <c r="C33" s="5"/>
      <c r="D33" s="5"/>
      <c r="E33" s="15"/>
      <c r="F33" s="15"/>
      <c r="G33" s="16"/>
    </row>
    <row r="34" spans="2:7" s="26" customFormat="1" ht="12.75" customHeight="1" x14ac:dyDescent="0.25">
      <c r="B34" s="5"/>
      <c r="C34" s="5"/>
      <c r="D34" s="5"/>
      <c r="E34" s="15"/>
      <c r="F34" s="15"/>
      <c r="G34" s="16"/>
    </row>
    <row r="35" spans="2:7" s="26" customFormat="1" ht="12.75" customHeight="1" x14ac:dyDescent="0.25">
      <c r="B35" s="5"/>
      <c r="C35" s="5"/>
      <c r="D35" s="5"/>
      <c r="E35" s="15"/>
      <c r="F35" s="15"/>
      <c r="G35" s="16"/>
    </row>
    <row r="36" spans="2:7" s="26" customFormat="1" ht="12.75" customHeight="1" x14ac:dyDescent="0.25">
      <c r="B36" s="5"/>
      <c r="C36" s="5"/>
      <c r="D36" s="5"/>
      <c r="E36" s="15"/>
      <c r="F36" s="15"/>
      <c r="G36" s="16"/>
    </row>
    <row r="37" spans="2:7" s="26" customFormat="1" ht="12.75" customHeight="1" x14ac:dyDescent="0.25">
      <c r="B37" s="5"/>
      <c r="C37" s="5"/>
      <c r="D37" s="5"/>
      <c r="E37" s="15"/>
      <c r="F37" s="15"/>
      <c r="G37" s="16"/>
    </row>
    <row r="38" spans="2:7" s="26" customFormat="1" ht="12.75" customHeight="1" x14ac:dyDescent="0.25">
      <c r="B38" s="5"/>
      <c r="C38" s="5"/>
      <c r="D38" s="5"/>
      <c r="E38" s="15"/>
      <c r="F38" s="15"/>
      <c r="G38" s="16"/>
    </row>
    <row r="39" spans="2:7" s="26" customFormat="1" ht="12.75" customHeight="1" x14ac:dyDescent="0.25">
      <c r="B39" s="5"/>
      <c r="C39" s="5"/>
      <c r="D39" s="5"/>
      <c r="E39" s="15"/>
      <c r="F39" s="15"/>
      <c r="G39" s="16"/>
    </row>
    <row r="40" spans="2:7" s="26" customFormat="1" ht="12.75" customHeight="1" x14ac:dyDescent="0.25">
      <c r="B40" s="5"/>
      <c r="C40" s="5"/>
      <c r="D40" s="5"/>
      <c r="E40" s="15"/>
      <c r="F40" s="15"/>
      <c r="G40" s="16"/>
    </row>
    <row r="41" spans="2:7" s="26" customFormat="1" ht="12.75" customHeight="1" x14ac:dyDescent="0.25">
      <c r="B41" s="5"/>
      <c r="C41" s="5"/>
      <c r="D41" s="5"/>
      <c r="E41" s="15"/>
      <c r="F41" s="15"/>
      <c r="G41" s="16"/>
    </row>
    <row r="42" spans="2:7" s="26" customFormat="1" ht="12.75" customHeight="1" x14ac:dyDescent="0.25">
      <c r="B42" s="5"/>
      <c r="C42" s="5"/>
      <c r="D42" s="5"/>
      <c r="E42" s="15"/>
      <c r="F42" s="15"/>
      <c r="G42" s="16"/>
    </row>
    <row r="43" spans="2:7" s="26" customFormat="1" ht="12.75" customHeight="1" x14ac:dyDescent="0.25">
      <c r="B43" s="5"/>
      <c r="C43" s="5"/>
      <c r="D43" s="5"/>
      <c r="E43" s="15"/>
      <c r="F43" s="15"/>
      <c r="G43" s="16"/>
    </row>
    <row r="44" spans="2:7" s="26" customFormat="1" ht="12.75" customHeight="1" x14ac:dyDescent="0.25">
      <c r="B44" s="5"/>
      <c r="C44" s="5"/>
      <c r="D44" s="5"/>
      <c r="E44" s="15"/>
      <c r="F44" s="15"/>
      <c r="G44" s="16"/>
    </row>
    <row r="45" spans="2:7" s="26" customFormat="1" ht="12.75" customHeight="1" x14ac:dyDescent="0.25">
      <c r="B45" s="5"/>
      <c r="C45" s="5"/>
      <c r="D45" s="5"/>
      <c r="E45" s="15"/>
      <c r="F45" s="15"/>
      <c r="G45" s="16"/>
    </row>
    <row r="46" spans="2:7" s="26" customFormat="1" ht="12.75" customHeight="1" x14ac:dyDescent="0.25">
      <c r="B46" s="5"/>
      <c r="C46" s="5"/>
      <c r="D46" s="5"/>
      <c r="E46" s="15"/>
      <c r="F46" s="15"/>
      <c r="G46" s="16"/>
    </row>
    <row r="47" spans="2:7" s="26" customFormat="1" ht="12.75" customHeight="1" x14ac:dyDescent="0.25">
      <c r="B47" s="5"/>
      <c r="C47" s="5"/>
      <c r="D47" s="5"/>
      <c r="E47" s="15"/>
      <c r="F47" s="15"/>
      <c r="G47" s="16"/>
    </row>
    <row r="48" spans="2:7" s="26" customFormat="1" ht="12.75" customHeight="1" x14ac:dyDescent="0.25">
      <c r="B48" s="5"/>
      <c r="C48" s="5"/>
      <c r="D48" s="5"/>
      <c r="E48" s="15"/>
      <c r="F48" s="15"/>
      <c r="G48" s="16"/>
    </row>
    <row r="49" spans="2:7" s="26" customFormat="1" ht="12.75" customHeight="1" x14ac:dyDescent="0.25">
      <c r="B49" s="5"/>
      <c r="C49" s="5"/>
      <c r="D49" s="5"/>
      <c r="E49" s="15"/>
      <c r="F49" s="15"/>
      <c r="G49" s="16"/>
    </row>
  </sheetData>
  <sheetProtection formatCells="0" formatColumns="0" formatRows="0" sort="0"/>
  <mergeCells count="1">
    <mergeCell ref="A1:G1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DFC11-AD57-472E-99EB-A34D94DA4DE8}">
  <sheetPr>
    <tabColor rgb="FF00B050"/>
    <pageSetUpPr fitToPage="1"/>
  </sheetPr>
  <dimension ref="A1:H49"/>
  <sheetViews>
    <sheetView zoomScaleNormal="100" workbookViewId="0">
      <selection activeCell="A3" sqref="A3"/>
    </sheetView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4" width="17.109375" style="5" bestFit="1" customWidth="1"/>
    <col min="5" max="6" width="11.44140625" style="15"/>
    <col min="7" max="7" width="11.44140625" style="16"/>
    <col min="8" max="16384" width="11.44140625" style="3"/>
  </cols>
  <sheetData>
    <row r="1" spans="1:8" ht="15.6" x14ac:dyDescent="0.3">
      <c r="A1" s="103" t="s">
        <v>88</v>
      </c>
      <c r="B1" s="103"/>
      <c r="C1" s="103"/>
      <c r="D1" s="103"/>
      <c r="E1" s="103"/>
      <c r="F1" s="103"/>
      <c r="G1" s="103"/>
    </row>
    <row r="3" spans="1:8" s="90" customFormat="1" ht="26.4" x14ac:dyDescent="0.25">
      <c r="A3" s="89" t="s">
        <v>24</v>
      </c>
      <c r="B3" s="91" t="s">
        <v>16</v>
      </c>
      <c r="C3" s="91" t="s">
        <v>19</v>
      </c>
      <c r="D3" s="91" t="s">
        <v>63</v>
      </c>
      <c r="E3" s="92" t="s">
        <v>21</v>
      </c>
      <c r="F3" s="92" t="s">
        <v>22</v>
      </c>
      <c r="G3" s="92" t="s">
        <v>64</v>
      </c>
      <c r="H3" s="92" t="s">
        <v>89</v>
      </c>
    </row>
    <row r="4" spans="1:8" s="4" customFormat="1" ht="12.75" customHeight="1" x14ac:dyDescent="0.25">
      <c r="A4" s="85">
        <v>10101</v>
      </c>
      <c r="B4" s="86" t="s">
        <v>0</v>
      </c>
      <c r="C4" s="87" t="s">
        <v>57</v>
      </c>
      <c r="D4" s="87" t="s">
        <v>68</v>
      </c>
      <c r="E4" s="93">
        <v>20000</v>
      </c>
      <c r="F4" s="93">
        <v>2000</v>
      </c>
      <c r="G4" s="93">
        <v>4500</v>
      </c>
      <c r="H4" s="93" t="str">
        <f>IF(G4&lt;=F4,E4-G4,"")</f>
        <v/>
      </c>
    </row>
    <row r="5" spans="1:8" s="4" customFormat="1" ht="12.75" customHeight="1" x14ac:dyDescent="0.25">
      <c r="A5" s="85">
        <v>10102</v>
      </c>
      <c r="B5" s="87" t="s">
        <v>26</v>
      </c>
      <c r="C5" s="87" t="s">
        <v>57</v>
      </c>
      <c r="D5" s="87" t="s">
        <v>68</v>
      </c>
      <c r="E5" s="93">
        <v>9000</v>
      </c>
      <c r="F5" s="93">
        <v>800</v>
      </c>
      <c r="G5" s="93">
        <v>3000</v>
      </c>
      <c r="H5" s="93" t="str">
        <f t="shared" ref="H5:H8" si="0">IF(G5&lt;=F5,E5-G5,"")</f>
        <v/>
      </c>
    </row>
    <row r="6" spans="1:8" s="4" customFormat="1" ht="12.75" customHeight="1" x14ac:dyDescent="0.25">
      <c r="A6" s="85">
        <v>10103</v>
      </c>
      <c r="B6" s="86" t="s">
        <v>27</v>
      </c>
      <c r="C6" s="87" t="s">
        <v>57</v>
      </c>
      <c r="D6" s="87" t="s">
        <v>68</v>
      </c>
      <c r="E6" s="93">
        <v>15000</v>
      </c>
      <c r="F6" s="93">
        <v>2000</v>
      </c>
      <c r="G6" s="93">
        <v>5000</v>
      </c>
      <c r="H6" s="93" t="str">
        <f t="shared" si="0"/>
        <v/>
      </c>
    </row>
    <row r="7" spans="1:8" s="4" customFormat="1" ht="12.75" customHeight="1" x14ac:dyDescent="0.25">
      <c r="A7" s="85">
        <v>10104</v>
      </c>
      <c r="B7" s="88" t="s">
        <v>29</v>
      </c>
      <c r="C7" s="88" t="s">
        <v>57</v>
      </c>
      <c r="D7" s="88" t="s">
        <v>68</v>
      </c>
      <c r="E7" s="94">
        <v>2400</v>
      </c>
      <c r="F7" s="94">
        <v>400</v>
      </c>
      <c r="G7" s="94">
        <v>400</v>
      </c>
      <c r="H7" s="93">
        <f t="shared" si="0"/>
        <v>2000</v>
      </c>
    </row>
    <row r="8" spans="1:8" s="4" customFormat="1" ht="12.75" customHeight="1" x14ac:dyDescent="0.25">
      <c r="A8" s="85">
        <v>10105</v>
      </c>
      <c r="B8" s="87" t="s">
        <v>30</v>
      </c>
      <c r="C8" s="87" t="s">
        <v>58</v>
      </c>
      <c r="D8" s="88" t="s">
        <v>68</v>
      </c>
      <c r="E8" s="93">
        <v>1200</v>
      </c>
      <c r="F8" s="93">
        <v>240</v>
      </c>
      <c r="G8" s="93">
        <v>750</v>
      </c>
      <c r="H8" s="93" t="str">
        <f t="shared" si="0"/>
        <v/>
      </c>
    </row>
    <row r="9" spans="1:8" ht="12.75" customHeight="1" x14ac:dyDescent="0.25"/>
    <row r="10" spans="1:8" ht="12.75" customHeight="1" x14ac:dyDescent="0.25">
      <c r="B10" s="101" t="s">
        <v>90</v>
      </c>
    </row>
    <row r="11" spans="1:8" ht="12.75" customHeight="1" x14ac:dyDescent="0.25">
      <c r="B11" s="100" t="s">
        <v>91</v>
      </c>
    </row>
    <row r="12" spans="1:8" s="5" customFormat="1" ht="12.75" customHeight="1" x14ac:dyDescent="0.25">
      <c r="A12" s="26"/>
      <c r="B12"/>
      <c r="E12" s="15"/>
      <c r="F12" s="15"/>
      <c r="G12" s="16"/>
    </row>
    <row r="13" spans="1:8" s="5" customFormat="1" ht="12.75" customHeight="1" x14ac:dyDescent="0.25">
      <c r="A13" s="26"/>
      <c r="B13"/>
      <c r="E13" s="15"/>
      <c r="F13" s="15"/>
      <c r="G13" s="16"/>
    </row>
    <row r="14" spans="1:8" s="5" customFormat="1" ht="12.75" customHeight="1" x14ac:dyDescent="0.25">
      <c r="A14" s="26"/>
      <c r="E14" s="15"/>
      <c r="F14" s="15"/>
      <c r="G14" s="16"/>
    </row>
    <row r="15" spans="1:8" s="5" customFormat="1" ht="12.75" customHeight="1" x14ac:dyDescent="0.25">
      <c r="A15" s="26"/>
      <c r="E15" s="15"/>
      <c r="F15" s="15"/>
      <c r="G15" s="16"/>
    </row>
    <row r="16" spans="1:8" s="5" customFormat="1" ht="12.75" customHeight="1" x14ac:dyDescent="0.25">
      <c r="A16" s="26"/>
      <c r="E16" s="15"/>
      <c r="F16" s="15"/>
      <c r="G16" s="16"/>
    </row>
    <row r="17" spans="1:7" s="5" customFormat="1" ht="12.75" customHeight="1" x14ac:dyDescent="0.25">
      <c r="A17" s="26"/>
      <c r="E17" s="15"/>
      <c r="F17" s="15"/>
      <c r="G17" s="16"/>
    </row>
    <row r="18" spans="1:7" s="5" customFormat="1" ht="12.75" customHeight="1" x14ac:dyDescent="0.25">
      <c r="A18" s="26"/>
      <c r="E18" s="15"/>
      <c r="F18" s="15"/>
      <c r="G18" s="16"/>
    </row>
    <row r="19" spans="1:7" s="5" customFormat="1" ht="12.75" customHeight="1" x14ac:dyDescent="0.25">
      <c r="A19" s="26"/>
      <c r="E19" s="15"/>
      <c r="F19" s="15"/>
      <c r="G19" s="16"/>
    </row>
    <row r="20" spans="1:7" s="5" customFormat="1" ht="12.75" customHeight="1" x14ac:dyDescent="0.25">
      <c r="A20" s="26"/>
      <c r="E20" s="15"/>
      <c r="F20" s="15"/>
      <c r="G20" s="16"/>
    </row>
    <row r="21" spans="1:7" s="5" customFormat="1" ht="12.75" customHeight="1" x14ac:dyDescent="0.25">
      <c r="A21" s="26"/>
      <c r="E21" s="15"/>
      <c r="F21" s="15"/>
      <c r="G21" s="16"/>
    </row>
    <row r="22" spans="1:7" s="5" customFormat="1" ht="12.75" customHeight="1" x14ac:dyDescent="0.25">
      <c r="A22" s="26"/>
      <c r="E22" s="15"/>
      <c r="F22" s="15"/>
      <c r="G22" s="16"/>
    </row>
    <row r="23" spans="1:7" s="5" customFormat="1" ht="12.75" customHeight="1" x14ac:dyDescent="0.25">
      <c r="A23" s="26"/>
      <c r="E23" s="15"/>
      <c r="F23" s="15"/>
      <c r="G23" s="16"/>
    </row>
    <row r="24" spans="1:7" s="5" customFormat="1" ht="12.75" customHeight="1" x14ac:dyDescent="0.25">
      <c r="A24" s="26"/>
      <c r="E24" s="15"/>
      <c r="F24" s="15"/>
      <c r="G24" s="16"/>
    </row>
    <row r="25" spans="1:7" s="5" customFormat="1" ht="12.75" customHeight="1" x14ac:dyDescent="0.25">
      <c r="A25" s="26"/>
      <c r="E25" s="15"/>
      <c r="F25" s="15"/>
      <c r="G25" s="16"/>
    </row>
    <row r="26" spans="1:7" s="5" customFormat="1" ht="12.75" customHeight="1" x14ac:dyDescent="0.25">
      <c r="A26" s="26"/>
      <c r="E26" s="15"/>
      <c r="F26" s="15"/>
      <c r="G26" s="16"/>
    </row>
    <row r="27" spans="1:7" s="5" customFormat="1" ht="12.75" customHeight="1" x14ac:dyDescent="0.25">
      <c r="A27" s="26"/>
      <c r="E27" s="15"/>
      <c r="F27" s="15"/>
      <c r="G27" s="16"/>
    </row>
    <row r="28" spans="1:7" s="26" customFormat="1" ht="12.75" customHeight="1" x14ac:dyDescent="0.25">
      <c r="B28" s="5"/>
      <c r="C28" s="5"/>
      <c r="D28" s="5"/>
      <c r="E28" s="15"/>
      <c r="F28" s="15"/>
      <c r="G28" s="16"/>
    </row>
    <row r="29" spans="1:7" s="26" customFormat="1" ht="12.75" customHeight="1" x14ac:dyDescent="0.25">
      <c r="B29" s="5"/>
      <c r="C29" s="5"/>
      <c r="D29" s="5"/>
      <c r="E29" s="15"/>
      <c r="F29" s="15"/>
      <c r="G29" s="16"/>
    </row>
    <row r="30" spans="1:7" s="26" customFormat="1" ht="12.75" customHeight="1" x14ac:dyDescent="0.25">
      <c r="B30" s="5"/>
      <c r="C30" s="5"/>
      <c r="D30" s="5"/>
      <c r="E30" s="15"/>
      <c r="F30" s="15"/>
      <c r="G30" s="16"/>
    </row>
    <row r="31" spans="1:7" s="26" customFormat="1" ht="12.75" customHeight="1" x14ac:dyDescent="0.25">
      <c r="B31" s="5"/>
      <c r="C31" s="5"/>
      <c r="D31" s="5"/>
      <c r="E31" s="15"/>
      <c r="F31" s="15"/>
      <c r="G31" s="16"/>
    </row>
    <row r="32" spans="1:7" s="26" customFormat="1" ht="12.75" customHeight="1" x14ac:dyDescent="0.25">
      <c r="B32" s="5"/>
      <c r="C32" s="5"/>
      <c r="D32" s="5"/>
      <c r="E32" s="15"/>
      <c r="F32" s="15"/>
      <c r="G32" s="16"/>
    </row>
    <row r="33" spans="2:7" s="26" customFormat="1" ht="12.75" customHeight="1" x14ac:dyDescent="0.25">
      <c r="B33" s="5"/>
      <c r="C33" s="5"/>
      <c r="D33" s="5"/>
      <c r="E33" s="15"/>
      <c r="F33" s="15"/>
      <c r="G33" s="16"/>
    </row>
    <row r="34" spans="2:7" s="26" customFormat="1" ht="12.75" customHeight="1" x14ac:dyDescent="0.25">
      <c r="B34" s="5"/>
      <c r="C34" s="5"/>
      <c r="D34" s="5"/>
      <c r="E34" s="15"/>
      <c r="F34" s="15"/>
      <c r="G34" s="16"/>
    </row>
    <row r="35" spans="2:7" s="26" customFormat="1" ht="12.75" customHeight="1" x14ac:dyDescent="0.25">
      <c r="B35" s="5"/>
      <c r="C35" s="5"/>
      <c r="D35" s="5"/>
      <c r="E35" s="15"/>
      <c r="F35" s="15"/>
      <c r="G35" s="16"/>
    </row>
    <row r="36" spans="2:7" s="26" customFormat="1" ht="12.75" customHeight="1" x14ac:dyDescent="0.25">
      <c r="B36" s="5"/>
      <c r="C36" s="5"/>
      <c r="D36" s="5"/>
      <c r="E36" s="15"/>
      <c r="F36" s="15"/>
      <c r="G36" s="16"/>
    </row>
    <row r="37" spans="2:7" s="26" customFormat="1" ht="12.75" customHeight="1" x14ac:dyDescent="0.25">
      <c r="B37" s="5"/>
      <c r="C37" s="5"/>
      <c r="D37" s="5"/>
      <c r="E37" s="15"/>
      <c r="F37" s="15"/>
      <c r="G37" s="16"/>
    </row>
    <row r="38" spans="2:7" s="26" customFormat="1" ht="12.75" customHeight="1" x14ac:dyDescent="0.25">
      <c r="B38" s="5"/>
      <c r="C38" s="5"/>
      <c r="D38" s="5"/>
      <c r="E38" s="15"/>
      <c r="F38" s="15"/>
      <c r="G38" s="16"/>
    </row>
    <row r="39" spans="2:7" s="26" customFormat="1" ht="12.75" customHeight="1" x14ac:dyDescent="0.25">
      <c r="B39" s="5"/>
      <c r="C39" s="5"/>
      <c r="D39" s="5"/>
      <c r="E39" s="15"/>
      <c r="F39" s="15"/>
      <c r="G39" s="16"/>
    </row>
    <row r="40" spans="2:7" s="26" customFormat="1" ht="12.75" customHeight="1" x14ac:dyDescent="0.25">
      <c r="B40" s="5"/>
      <c r="C40" s="5"/>
      <c r="D40" s="5"/>
      <c r="E40" s="15"/>
      <c r="F40" s="15"/>
      <c r="G40" s="16"/>
    </row>
    <row r="41" spans="2:7" s="26" customFormat="1" ht="12.75" customHeight="1" x14ac:dyDescent="0.25">
      <c r="B41" s="5"/>
      <c r="C41" s="5"/>
      <c r="D41" s="5"/>
      <c r="E41" s="15"/>
      <c r="F41" s="15"/>
      <c r="G41" s="16"/>
    </row>
    <row r="42" spans="2:7" s="26" customFormat="1" ht="12.75" customHeight="1" x14ac:dyDescent="0.25">
      <c r="B42" s="5"/>
      <c r="C42" s="5"/>
      <c r="D42" s="5"/>
      <c r="E42" s="15"/>
      <c r="F42" s="15"/>
      <c r="G42" s="16"/>
    </row>
    <row r="43" spans="2:7" s="26" customFormat="1" ht="12.75" customHeight="1" x14ac:dyDescent="0.25">
      <c r="B43" s="5"/>
      <c r="C43" s="5"/>
      <c r="D43" s="5"/>
      <c r="E43" s="15"/>
      <c r="F43" s="15"/>
      <c r="G43" s="16"/>
    </row>
    <row r="44" spans="2:7" s="26" customFormat="1" ht="12.75" customHeight="1" x14ac:dyDescent="0.25">
      <c r="B44" s="5"/>
      <c r="C44" s="5"/>
      <c r="D44" s="5"/>
      <c r="E44" s="15"/>
      <c r="F44" s="15"/>
      <c r="G44" s="16"/>
    </row>
    <row r="45" spans="2:7" s="26" customFormat="1" ht="12.75" customHeight="1" x14ac:dyDescent="0.25">
      <c r="B45" s="5"/>
      <c r="C45" s="5"/>
      <c r="D45" s="5"/>
      <c r="E45" s="15"/>
      <c r="F45" s="15"/>
      <c r="G45" s="16"/>
    </row>
    <row r="46" spans="2:7" s="26" customFormat="1" ht="12.75" customHeight="1" x14ac:dyDescent="0.25">
      <c r="B46" s="5"/>
      <c r="C46" s="5"/>
      <c r="D46" s="5"/>
      <c r="E46" s="15"/>
      <c r="F46" s="15"/>
      <c r="G46" s="16"/>
    </row>
    <row r="47" spans="2:7" s="26" customFormat="1" ht="12.75" customHeight="1" x14ac:dyDescent="0.25">
      <c r="B47" s="5"/>
      <c r="C47" s="5"/>
      <c r="D47" s="5"/>
      <c r="E47" s="15"/>
      <c r="F47" s="15"/>
      <c r="G47" s="16"/>
    </row>
    <row r="48" spans="2:7" s="26" customFormat="1" ht="12.75" customHeight="1" x14ac:dyDescent="0.25">
      <c r="B48" s="5"/>
      <c r="C48" s="5"/>
      <c r="D48" s="5"/>
      <c r="E48" s="15"/>
      <c r="F48" s="15"/>
      <c r="G48" s="16"/>
    </row>
    <row r="49" spans="2:7" s="26" customFormat="1" ht="12.75" customHeight="1" x14ac:dyDescent="0.25">
      <c r="B49" s="5"/>
      <c r="C49" s="5"/>
      <c r="D49" s="5"/>
      <c r="E49" s="15"/>
      <c r="F49" s="15"/>
      <c r="G49" s="16"/>
    </row>
  </sheetData>
  <sheetProtection formatCells="0" formatColumns="0" formatRows="0" sort="0"/>
  <mergeCells count="1">
    <mergeCell ref="A1:G1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83431-D6A9-4A33-9629-E076ECD6BC69}">
  <sheetPr>
    <tabColor rgb="FF00B050"/>
    <pageSetUpPr fitToPage="1"/>
  </sheetPr>
  <dimension ref="A1:H49"/>
  <sheetViews>
    <sheetView zoomScale="90" zoomScaleNormal="90" workbookViewId="0">
      <selection activeCell="A3" sqref="A3"/>
    </sheetView>
  </sheetViews>
  <sheetFormatPr baseColWidth="10" defaultColWidth="11.44140625" defaultRowHeight="13.2" x14ac:dyDescent="0.25"/>
  <cols>
    <col min="1" max="1" width="7.6640625" style="26" customWidth="1"/>
    <col min="2" max="2" width="30.6640625" style="5" customWidth="1"/>
    <col min="3" max="3" width="20.6640625" style="5" customWidth="1"/>
    <col min="4" max="4" width="17.109375" style="5" bestFit="1" customWidth="1"/>
    <col min="5" max="6" width="11.44140625" style="15"/>
    <col min="7" max="7" width="11.44140625" style="16"/>
    <col min="8" max="16384" width="11.44140625" style="3"/>
  </cols>
  <sheetData>
    <row r="1" spans="1:8" ht="15.6" x14ac:dyDescent="0.3">
      <c r="A1" s="103" t="s">
        <v>88</v>
      </c>
      <c r="B1" s="103"/>
      <c r="C1" s="103"/>
      <c r="D1" s="103"/>
      <c r="E1" s="103"/>
      <c r="F1" s="103"/>
      <c r="G1" s="103"/>
    </row>
    <row r="3" spans="1:8" s="90" customFormat="1" ht="26.4" x14ac:dyDescent="0.25">
      <c r="A3" s="89" t="s">
        <v>24</v>
      </c>
      <c r="B3" s="95" t="s">
        <v>16</v>
      </c>
      <c r="C3" s="91" t="s">
        <v>19</v>
      </c>
      <c r="D3" s="91" t="s">
        <v>63</v>
      </c>
      <c r="E3" s="92" t="s">
        <v>21</v>
      </c>
      <c r="F3" s="98" t="s">
        <v>22</v>
      </c>
      <c r="G3" s="98" t="s">
        <v>64</v>
      </c>
      <c r="H3" s="92" t="s">
        <v>89</v>
      </c>
    </row>
    <row r="4" spans="1:8" s="4" customFormat="1" ht="12.75" customHeight="1" x14ac:dyDescent="0.25">
      <c r="A4" s="85">
        <v>10101</v>
      </c>
      <c r="B4" s="96" t="s">
        <v>0</v>
      </c>
      <c r="C4" s="87" t="s">
        <v>57</v>
      </c>
      <c r="D4" s="87" t="s">
        <v>68</v>
      </c>
      <c r="E4" s="93">
        <v>20000</v>
      </c>
      <c r="F4" s="99">
        <v>2000</v>
      </c>
      <c r="G4" s="99">
        <v>4500</v>
      </c>
      <c r="H4" s="93" t="str">
        <f>IF(G4&lt;=F4,E4-G4,"")</f>
        <v/>
      </c>
    </row>
    <row r="5" spans="1:8" s="4" customFormat="1" ht="12.75" customHeight="1" x14ac:dyDescent="0.25">
      <c r="A5" s="85">
        <v>10102</v>
      </c>
      <c r="B5" s="97" t="s">
        <v>26</v>
      </c>
      <c r="C5" s="87" t="s">
        <v>57</v>
      </c>
      <c r="D5" s="87" t="s">
        <v>68</v>
      </c>
      <c r="E5" s="93">
        <v>9000</v>
      </c>
      <c r="F5" s="99">
        <v>800</v>
      </c>
      <c r="G5" s="99">
        <v>3000</v>
      </c>
      <c r="H5" s="93" t="str">
        <f t="shared" ref="H5:H8" si="0">IF(G5&lt;=F5,E5-G5,"")</f>
        <v/>
      </c>
    </row>
    <row r="6" spans="1:8" s="4" customFormat="1" ht="12.75" customHeight="1" x14ac:dyDescent="0.25">
      <c r="A6" s="85">
        <v>10103</v>
      </c>
      <c r="B6" s="96" t="s">
        <v>27</v>
      </c>
      <c r="C6" s="87" t="s">
        <v>57</v>
      </c>
      <c r="D6" s="87" t="s">
        <v>68</v>
      </c>
      <c r="E6" s="93">
        <v>15000</v>
      </c>
      <c r="F6" s="99">
        <v>2000</v>
      </c>
      <c r="G6" s="99">
        <v>5000</v>
      </c>
      <c r="H6" s="93" t="str">
        <f t="shared" si="0"/>
        <v/>
      </c>
    </row>
    <row r="7" spans="1:8" s="4" customFormat="1" ht="12.75" customHeight="1" x14ac:dyDescent="0.25">
      <c r="A7" s="85">
        <v>10104</v>
      </c>
      <c r="B7" s="97" t="s">
        <v>29</v>
      </c>
      <c r="C7" s="88" t="s">
        <v>57</v>
      </c>
      <c r="D7" s="88" t="s">
        <v>68</v>
      </c>
      <c r="E7" s="94">
        <v>2400</v>
      </c>
      <c r="F7" s="99">
        <v>400</v>
      </c>
      <c r="G7" s="99">
        <v>400</v>
      </c>
      <c r="H7" s="93">
        <f t="shared" si="0"/>
        <v>2000</v>
      </c>
    </row>
    <row r="8" spans="1:8" s="4" customFormat="1" ht="12.75" customHeight="1" x14ac:dyDescent="0.25">
      <c r="A8" s="85">
        <v>10105</v>
      </c>
      <c r="B8" s="97" t="s">
        <v>30</v>
      </c>
      <c r="C8" s="87" t="s">
        <v>58</v>
      </c>
      <c r="D8" s="88" t="s">
        <v>68</v>
      </c>
      <c r="E8" s="93">
        <v>1200</v>
      </c>
      <c r="F8" s="99">
        <v>240</v>
      </c>
      <c r="G8" s="99">
        <v>750</v>
      </c>
      <c r="H8" s="93" t="str">
        <f t="shared" si="0"/>
        <v/>
      </c>
    </row>
    <row r="9" spans="1:8" ht="12.75" customHeight="1" x14ac:dyDescent="0.25"/>
    <row r="10" spans="1:8" ht="12.75" customHeight="1" x14ac:dyDescent="0.25">
      <c r="B10"/>
    </row>
    <row r="11" spans="1:8" ht="12.75" customHeight="1" x14ac:dyDescent="0.25">
      <c r="B11"/>
    </row>
    <row r="12" spans="1:8" s="5" customFormat="1" ht="12.75" customHeight="1" x14ac:dyDescent="0.25">
      <c r="A12" s="26"/>
      <c r="B12"/>
      <c r="E12" s="15"/>
      <c r="F12" s="15"/>
      <c r="G12" s="16"/>
    </row>
    <row r="13" spans="1:8" s="5" customFormat="1" ht="12.75" customHeight="1" x14ac:dyDescent="0.25">
      <c r="A13" s="26"/>
      <c r="B13"/>
      <c r="E13" s="15"/>
      <c r="F13" s="15"/>
      <c r="G13" s="16"/>
    </row>
    <row r="14" spans="1:8" s="5" customFormat="1" ht="12.75" customHeight="1" x14ac:dyDescent="0.25">
      <c r="A14" s="26"/>
      <c r="E14" s="15"/>
      <c r="F14" s="15"/>
      <c r="G14" s="16"/>
    </row>
    <row r="15" spans="1:8" s="5" customFormat="1" ht="12.75" customHeight="1" x14ac:dyDescent="0.25">
      <c r="A15" s="26"/>
      <c r="E15" s="15"/>
      <c r="F15" s="15"/>
      <c r="G15" s="16"/>
    </row>
    <row r="16" spans="1:8" s="5" customFormat="1" ht="12.75" customHeight="1" x14ac:dyDescent="0.25">
      <c r="A16" s="26"/>
      <c r="E16" s="15"/>
      <c r="F16" s="15"/>
      <c r="G16" s="16"/>
    </row>
    <row r="17" spans="1:7" s="5" customFormat="1" ht="12.75" customHeight="1" x14ac:dyDescent="0.25">
      <c r="A17" s="26"/>
      <c r="E17" s="15"/>
      <c r="F17" s="15"/>
      <c r="G17" s="16"/>
    </row>
    <row r="18" spans="1:7" s="5" customFormat="1" ht="12.75" customHeight="1" x14ac:dyDescent="0.25">
      <c r="A18" s="26"/>
      <c r="E18" s="15"/>
      <c r="F18" s="15"/>
      <c r="G18" s="16"/>
    </row>
    <row r="19" spans="1:7" s="5" customFormat="1" ht="12.75" customHeight="1" x14ac:dyDescent="0.25">
      <c r="A19" s="26"/>
      <c r="E19" s="15"/>
      <c r="F19" s="15"/>
      <c r="G19" s="16"/>
    </row>
    <row r="20" spans="1:7" s="5" customFormat="1" ht="12.75" customHeight="1" x14ac:dyDescent="0.25">
      <c r="A20" s="26"/>
      <c r="E20" s="15"/>
      <c r="F20" s="15"/>
      <c r="G20" s="16"/>
    </row>
    <row r="21" spans="1:7" s="5" customFormat="1" ht="12.75" customHeight="1" x14ac:dyDescent="0.25">
      <c r="A21" s="26"/>
      <c r="E21" s="15"/>
      <c r="F21" s="15"/>
      <c r="G21" s="16"/>
    </row>
    <row r="22" spans="1:7" s="5" customFormat="1" ht="12.75" customHeight="1" x14ac:dyDescent="0.25">
      <c r="A22" s="26"/>
      <c r="E22" s="15"/>
      <c r="F22" s="15"/>
      <c r="G22" s="16"/>
    </row>
    <row r="23" spans="1:7" s="5" customFormat="1" ht="12.75" customHeight="1" x14ac:dyDescent="0.25">
      <c r="A23" s="26"/>
      <c r="E23" s="15"/>
      <c r="F23" s="15"/>
      <c r="G23" s="16"/>
    </row>
    <row r="24" spans="1:7" s="5" customFormat="1" ht="12.75" customHeight="1" x14ac:dyDescent="0.25">
      <c r="A24" s="26"/>
      <c r="E24" s="15"/>
      <c r="F24" s="15"/>
      <c r="G24" s="16"/>
    </row>
    <row r="25" spans="1:7" s="5" customFormat="1" ht="12.75" customHeight="1" x14ac:dyDescent="0.25">
      <c r="A25" s="26"/>
      <c r="E25" s="15"/>
      <c r="F25" s="15"/>
      <c r="G25" s="16"/>
    </row>
    <row r="26" spans="1:7" s="5" customFormat="1" ht="12.75" customHeight="1" x14ac:dyDescent="0.25">
      <c r="A26" s="26"/>
      <c r="E26" s="15"/>
      <c r="F26" s="15"/>
      <c r="G26" s="16"/>
    </row>
    <row r="27" spans="1:7" s="5" customFormat="1" ht="12.75" customHeight="1" x14ac:dyDescent="0.25">
      <c r="A27" s="26"/>
      <c r="E27" s="15"/>
      <c r="F27" s="15"/>
      <c r="G27" s="16"/>
    </row>
    <row r="28" spans="1:7" s="26" customFormat="1" ht="12.75" customHeight="1" x14ac:dyDescent="0.25">
      <c r="B28" s="5"/>
      <c r="C28" s="5"/>
      <c r="D28" s="5"/>
      <c r="E28" s="15"/>
      <c r="F28" s="15"/>
      <c r="G28" s="16"/>
    </row>
    <row r="29" spans="1:7" s="26" customFormat="1" ht="12.75" customHeight="1" x14ac:dyDescent="0.25">
      <c r="B29" s="5"/>
      <c r="C29" s="5"/>
      <c r="D29" s="5"/>
      <c r="E29" s="15"/>
      <c r="F29" s="15"/>
      <c r="G29" s="16"/>
    </row>
    <row r="30" spans="1:7" s="26" customFormat="1" ht="12.75" customHeight="1" x14ac:dyDescent="0.25">
      <c r="B30" s="5"/>
      <c r="C30" s="5"/>
      <c r="D30" s="5"/>
      <c r="E30" s="15"/>
      <c r="F30" s="15"/>
      <c r="G30" s="16"/>
    </row>
    <row r="31" spans="1:7" s="26" customFormat="1" ht="12.75" customHeight="1" x14ac:dyDescent="0.25">
      <c r="B31" s="5"/>
      <c r="C31" s="5"/>
      <c r="D31" s="5"/>
      <c r="E31" s="15"/>
      <c r="F31" s="15"/>
      <c r="G31" s="16"/>
    </row>
    <row r="32" spans="1:7" s="26" customFormat="1" ht="12.75" customHeight="1" x14ac:dyDescent="0.25">
      <c r="B32" s="5"/>
      <c r="C32" s="5"/>
      <c r="D32" s="5"/>
      <c r="E32" s="15"/>
      <c r="F32" s="15"/>
      <c r="G32" s="16"/>
    </row>
    <row r="33" spans="2:7" s="26" customFormat="1" ht="12.75" customHeight="1" x14ac:dyDescent="0.25">
      <c r="B33" s="5"/>
      <c r="C33" s="5"/>
      <c r="D33" s="5"/>
      <c r="E33" s="15"/>
      <c r="F33" s="15"/>
      <c r="G33" s="16"/>
    </row>
    <row r="34" spans="2:7" s="26" customFormat="1" ht="12.75" customHeight="1" x14ac:dyDescent="0.25">
      <c r="B34" s="5"/>
      <c r="C34" s="5"/>
      <c r="D34" s="5"/>
      <c r="E34" s="15"/>
      <c r="F34" s="15"/>
      <c r="G34" s="16"/>
    </row>
    <row r="35" spans="2:7" s="26" customFormat="1" ht="12.75" customHeight="1" x14ac:dyDescent="0.25">
      <c r="B35" s="5"/>
      <c r="C35" s="5"/>
      <c r="D35" s="5"/>
      <c r="E35" s="15"/>
      <c r="F35" s="15"/>
      <c r="G35" s="16"/>
    </row>
    <row r="36" spans="2:7" s="26" customFormat="1" ht="12.75" customHeight="1" x14ac:dyDescent="0.25">
      <c r="B36" s="5"/>
      <c r="C36" s="5"/>
      <c r="D36" s="5"/>
      <c r="E36" s="15"/>
      <c r="F36" s="15"/>
      <c r="G36" s="16"/>
    </row>
    <row r="37" spans="2:7" s="26" customFormat="1" ht="12.75" customHeight="1" x14ac:dyDescent="0.25">
      <c r="B37" s="5"/>
      <c r="C37" s="5"/>
      <c r="D37" s="5"/>
      <c r="E37" s="15"/>
      <c r="F37" s="15"/>
      <c r="G37" s="16"/>
    </row>
    <row r="38" spans="2:7" s="26" customFormat="1" ht="12.75" customHeight="1" x14ac:dyDescent="0.25">
      <c r="B38" s="5"/>
      <c r="C38" s="5"/>
      <c r="D38" s="5"/>
      <c r="E38" s="15"/>
      <c r="F38" s="15"/>
      <c r="G38" s="16"/>
    </row>
    <row r="39" spans="2:7" s="26" customFormat="1" ht="12.75" customHeight="1" x14ac:dyDescent="0.25">
      <c r="B39" s="5"/>
      <c r="C39" s="5"/>
      <c r="D39" s="5"/>
      <c r="E39" s="15"/>
      <c r="F39" s="15"/>
      <c r="G39" s="16"/>
    </row>
    <row r="40" spans="2:7" s="26" customFormat="1" ht="12.75" customHeight="1" x14ac:dyDescent="0.25">
      <c r="B40" s="5"/>
      <c r="C40" s="5"/>
      <c r="D40" s="5"/>
      <c r="E40" s="15"/>
      <c r="F40" s="15"/>
      <c r="G40" s="16"/>
    </row>
    <row r="41" spans="2:7" s="26" customFormat="1" ht="12.75" customHeight="1" x14ac:dyDescent="0.25">
      <c r="B41" s="5"/>
      <c r="C41" s="5"/>
      <c r="D41" s="5"/>
      <c r="E41" s="15"/>
      <c r="F41" s="15"/>
      <c r="G41" s="16"/>
    </row>
    <row r="42" spans="2:7" s="26" customFormat="1" ht="12.75" customHeight="1" x14ac:dyDescent="0.25">
      <c r="B42" s="5"/>
      <c r="C42" s="5"/>
      <c r="D42" s="5"/>
      <c r="E42" s="15"/>
      <c r="F42" s="15"/>
      <c r="G42" s="16"/>
    </row>
    <row r="43" spans="2:7" s="26" customFormat="1" ht="12.75" customHeight="1" x14ac:dyDescent="0.25">
      <c r="B43" s="5"/>
      <c r="C43" s="5"/>
      <c r="D43" s="5"/>
      <c r="E43" s="15"/>
      <c r="F43" s="15"/>
      <c r="G43" s="16"/>
    </row>
    <row r="44" spans="2:7" s="26" customFormat="1" ht="12.75" customHeight="1" x14ac:dyDescent="0.25">
      <c r="B44" s="5"/>
      <c r="C44" s="5"/>
      <c r="D44" s="5"/>
      <c r="E44" s="15"/>
      <c r="F44" s="15"/>
      <c r="G44" s="16"/>
    </row>
    <row r="45" spans="2:7" s="26" customFormat="1" ht="12.75" customHeight="1" x14ac:dyDescent="0.25">
      <c r="B45" s="5"/>
      <c r="C45" s="5"/>
      <c r="D45" s="5"/>
      <c r="E45" s="15"/>
      <c r="F45" s="15"/>
      <c r="G45" s="16"/>
    </row>
    <row r="46" spans="2:7" s="26" customFormat="1" ht="12.75" customHeight="1" x14ac:dyDescent="0.25">
      <c r="B46" s="5"/>
      <c r="C46" s="5"/>
      <c r="D46" s="5"/>
      <c r="E46" s="15"/>
      <c r="F46" s="15"/>
      <c r="G46" s="16"/>
    </row>
    <row r="47" spans="2:7" s="26" customFormat="1" ht="12.75" customHeight="1" x14ac:dyDescent="0.25">
      <c r="B47" s="5"/>
      <c r="C47" s="5"/>
      <c r="D47" s="5"/>
      <c r="E47" s="15"/>
      <c r="F47" s="15"/>
      <c r="G47" s="16"/>
    </row>
    <row r="48" spans="2:7" s="26" customFormat="1" ht="12.75" customHeight="1" x14ac:dyDescent="0.25">
      <c r="B48" s="5"/>
      <c r="C48" s="5"/>
      <c r="D48" s="5"/>
      <c r="E48" s="15"/>
      <c r="F48" s="15"/>
      <c r="G48" s="16"/>
    </row>
    <row r="49" spans="2:7" s="26" customFormat="1" ht="12.75" customHeight="1" x14ac:dyDescent="0.25">
      <c r="B49" s="5"/>
      <c r="C49" s="5"/>
      <c r="D49" s="5"/>
      <c r="E49" s="15"/>
      <c r="F49" s="15"/>
      <c r="G49" s="16"/>
    </row>
  </sheetData>
  <sheetProtection formatCells="0" formatColumns="0" formatRows="0" sort="0"/>
  <mergeCells count="1">
    <mergeCell ref="A1:G1"/>
  </mergeCells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&amp;L&amp;F&amp;C&amp;A&amp;R87654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0"/>
  <sheetViews>
    <sheetView topLeftCell="A3" zoomScaleNormal="100" workbookViewId="0">
      <selection activeCell="D10" sqref="D10"/>
    </sheetView>
  </sheetViews>
  <sheetFormatPr baseColWidth="10" defaultRowHeight="13.2" x14ac:dyDescent="0.25"/>
  <cols>
    <col min="1" max="1" width="7.6640625" style="13" customWidth="1"/>
    <col min="2" max="2" width="30.6640625" style="1" customWidth="1"/>
    <col min="3" max="3" width="20.6640625" style="1" customWidth="1"/>
    <col min="5" max="5" width="11.44140625" style="6" customWidth="1"/>
  </cols>
  <sheetData>
    <row r="1" spans="1:5" s="46" customFormat="1" ht="26.4" x14ac:dyDescent="0.25">
      <c r="A1" s="43" t="s">
        <v>24</v>
      </c>
      <c r="B1" s="43" t="s">
        <v>16</v>
      </c>
      <c r="C1" s="44" t="s">
        <v>19</v>
      </c>
      <c r="D1" s="43" t="s">
        <v>70</v>
      </c>
      <c r="E1" s="43" t="s">
        <v>71</v>
      </c>
    </row>
    <row r="2" spans="1:5" s="2" customFormat="1" ht="12.75" customHeight="1" x14ac:dyDescent="0.25">
      <c r="A2" s="12">
        <v>10404</v>
      </c>
      <c r="B2" s="9" t="s">
        <v>38</v>
      </c>
      <c r="C2" s="9" t="s">
        <v>39</v>
      </c>
      <c r="D2" s="19">
        <v>7.78</v>
      </c>
      <c r="E2" s="19">
        <v>13.98</v>
      </c>
    </row>
    <row r="3" spans="1:5" s="2" customFormat="1" ht="12.75" customHeight="1" x14ac:dyDescent="0.25">
      <c r="A3" s="12">
        <v>10403</v>
      </c>
      <c r="B3" s="9" t="s">
        <v>40</v>
      </c>
      <c r="C3" s="9" t="s">
        <v>36</v>
      </c>
      <c r="D3" s="19">
        <v>16.05</v>
      </c>
      <c r="E3" s="19">
        <v>24.98</v>
      </c>
    </row>
    <row r="4" spans="1:5" s="2" customFormat="1" ht="12.75" customHeight="1" x14ac:dyDescent="0.25">
      <c r="A4" s="12">
        <v>10402</v>
      </c>
      <c r="B4" s="9" t="s">
        <v>37</v>
      </c>
      <c r="C4" s="9" t="s">
        <v>36</v>
      </c>
      <c r="D4" s="19">
        <v>7.98</v>
      </c>
      <c r="E4" s="19">
        <v>13.89</v>
      </c>
    </row>
    <row r="5" spans="1:5" s="2" customFormat="1" ht="12.75" customHeight="1" x14ac:dyDescent="0.25">
      <c r="A5" s="12">
        <v>10401</v>
      </c>
      <c r="B5" s="9" t="s">
        <v>35</v>
      </c>
      <c r="C5" s="9" t="s">
        <v>36</v>
      </c>
      <c r="D5" s="19">
        <v>7.78</v>
      </c>
      <c r="E5" s="19">
        <v>13.89</v>
      </c>
    </row>
    <row r="6" spans="1:5" s="2" customFormat="1" ht="12.75" customHeight="1" x14ac:dyDescent="0.25">
      <c r="A6" s="12">
        <v>10309</v>
      </c>
      <c r="B6" s="9" t="s">
        <v>13</v>
      </c>
      <c r="C6" s="9" t="s">
        <v>1</v>
      </c>
      <c r="D6" s="19">
        <v>2.87</v>
      </c>
      <c r="E6" s="19">
        <v>4.49</v>
      </c>
    </row>
    <row r="7" spans="1:5" s="2" customFormat="1" ht="12.75" customHeight="1" x14ac:dyDescent="0.25">
      <c r="A7" s="12">
        <v>10205</v>
      </c>
      <c r="B7" s="9" t="s">
        <v>4</v>
      </c>
      <c r="C7" s="9" t="s">
        <v>1</v>
      </c>
      <c r="D7" s="19">
        <v>7.55</v>
      </c>
      <c r="E7" s="19">
        <v>10.95</v>
      </c>
    </row>
    <row r="8" spans="1:5" s="2" customFormat="1" ht="12.75" customHeight="1" x14ac:dyDescent="0.25">
      <c r="A8" s="12">
        <v>10303</v>
      </c>
      <c r="B8" s="9" t="s">
        <v>41</v>
      </c>
      <c r="C8" s="9" t="s">
        <v>1</v>
      </c>
      <c r="D8" s="19">
        <v>1.85</v>
      </c>
      <c r="E8" s="19">
        <v>3.79</v>
      </c>
    </row>
    <row r="9" spans="1:5" s="2" customFormat="1" ht="12.75" customHeight="1" x14ac:dyDescent="0.25">
      <c r="A9" s="12">
        <v>10301</v>
      </c>
      <c r="B9" s="9" t="s">
        <v>9</v>
      </c>
      <c r="C9" s="9" t="s">
        <v>1</v>
      </c>
      <c r="D9" s="19">
        <v>0.84</v>
      </c>
      <c r="E9" s="19">
        <v>2.84</v>
      </c>
    </row>
    <row r="10" spans="1:5" s="2" customFormat="1" ht="12.75" customHeight="1" x14ac:dyDescent="0.25">
      <c r="A10" s="12">
        <v>10104</v>
      </c>
      <c r="B10" s="47" t="s">
        <v>29</v>
      </c>
      <c r="C10" s="47" t="s">
        <v>57</v>
      </c>
      <c r="D10" s="19">
        <v>6.55</v>
      </c>
      <c r="E10" s="19">
        <v>7.84</v>
      </c>
    </row>
    <row r="11" spans="1:5" s="2" customFormat="1" ht="12.75" customHeight="1" x14ac:dyDescent="0.25">
      <c r="A11" s="12">
        <v>10105</v>
      </c>
      <c r="B11" s="9" t="s">
        <v>30</v>
      </c>
      <c r="C11" s="9" t="s">
        <v>58</v>
      </c>
      <c r="D11" s="19">
        <v>9.7899999999999991</v>
      </c>
      <c r="E11" s="19">
        <v>13.98</v>
      </c>
    </row>
    <row r="12" spans="1:5" s="2" customFormat="1" ht="12.75" customHeight="1" x14ac:dyDescent="0.25">
      <c r="A12" s="12">
        <v>10308</v>
      </c>
      <c r="B12" s="9" t="s">
        <v>12</v>
      </c>
      <c r="C12" s="9" t="s">
        <v>1</v>
      </c>
      <c r="D12" s="19">
        <v>3.8</v>
      </c>
      <c r="E12" s="19">
        <v>5.36</v>
      </c>
    </row>
    <row r="13" spans="1:5" s="2" customFormat="1" ht="12.75" customHeight="1" x14ac:dyDescent="0.25">
      <c r="A13" s="12">
        <v>10212</v>
      </c>
      <c r="B13" s="9" t="s">
        <v>8</v>
      </c>
      <c r="C13" s="9" t="s">
        <v>17</v>
      </c>
      <c r="D13" s="19">
        <v>6.3</v>
      </c>
      <c r="E13" s="19">
        <v>10.5</v>
      </c>
    </row>
    <row r="14" spans="1:5" s="2" customFormat="1" ht="12.75" customHeight="1" x14ac:dyDescent="0.25">
      <c r="A14" s="12">
        <v>10217</v>
      </c>
      <c r="B14" s="9" t="s">
        <v>46</v>
      </c>
      <c r="C14" s="9" t="s">
        <v>1</v>
      </c>
      <c r="D14" s="19">
        <v>8.49</v>
      </c>
      <c r="E14" s="19">
        <v>11.98</v>
      </c>
    </row>
    <row r="15" spans="1:5" s="2" customFormat="1" ht="12.75" customHeight="1" x14ac:dyDescent="0.25">
      <c r="A15" s="12">
        <v>10216</v>
      </c>
      <c r="B15" s="9" t="s">
        <v>43</v>
      </c>
      <c r="C15" s="9" t="s">
        <v>17</v>
      </c>
      <c r="D15" s="19">
        <v>9.61</v>
      </c>
      <c r="E15" s="19">
        <v>15.5</v>
      </c>
    </row>
    <row r="16" spans="1:5" s="2" customFormat="1" ht="12.75" customHeight="1" x14ac:dyDescent="0.25">
      <c r="A16" s="12">
        <v>10310</v>
      </c>
      <c r="B16" s="9" t="s">
        <v>14</v>
      </c>
      <c r="C16" s="9" t="s">
        <v>1</v>
      </c>
      <c r="D16" s="19">
        <v>10.55</v>
      </c>
      <c r="E16" s="19">
        <v>19.88</v>
      </c>
    </row>
    <row r="17" spans="1:5" s="2" customFormat="1" ht="12.75" customHeight="1" x14ac:dyDescent="0.25">
      <c r="A17" s="12">
        <v>10311</v>
      </c>
      <c r="B17" s="9" t="s">
        <v>15</v>
      </c>
      <c r="C17" s="9" t="s">
        <v>25</v>
      </c>
      <c r="D17" s="19">
        <v>6.68</v>
      </c>
      <c r="E17" s="19">
        <v>11.98</v>
      </c>
    </row>
    <row r="18" spans="1:5" s="2" customFormat="1" ht="12.75" customHeight="1" x14ac:dyDescent="0.25">
      <c r="A18" s="12">
        <v>10102</v>
      </c>
      <c r="B18" s="9" t="s">
        <v>26</v>
      </c>
      <c r="C18" s="9" t="s">
        <v>57</v>
      </c>
      <c r="D18" s="19">
        <v>1.98</v>
      </c>
      <c r="E18" s="19">
        <v>4.9800000000000004</v>
      </c>
    </row>
    <row r="19" spans="1:5" s="2" customFormat="1" ht="12.75" customHeight="1" x14ac:dyDescent="0.25">
      <c r="A19" s="12">
        <v>10103</v>
      </c>
      <c r="B19" s="8" t="s">
        <v>27</v>
      </c>
      <c r="C19" s="9" t="s">
        <v>57</v>
      </c>
      <c r="D19" s="19">
        <v>1.05</v>
      </c>
      <c r="E19" s="19">
        <v>3.19</v>
      </c>
    </row>
    <row r="20" spans="1:5" s="2" customFormat="1" ht="12.75" customHeight="1" x14ac:dyDescent="0.25">
      <c r="A20" s="12">
        <v>10101</v>
      </c>
      <c r="B20" s="8" t="s">
        <v>0</v>
      </c>
      <c r="C20" s="9" t="s">
        <v>57</v>
      </c>
      <c r="D20" s="19">
        <v>1.45</v>
      </c>
      <c r="E20" s="19">
        <v>3.59</v>
      </c>
    </row>
    <row r="21" spans="1:5" s="2" customFormat="1" ht="12.75" customHeight="1" x14ac:dyDescent="0.25">
      <c r="A21" s="12">
        <v>10302</v>
      </c>
      <c r="B21" s="9" t="s">
        <v>10</v>
      </c>
      <c r="C21" s="9" t="s">
        <v>1</v>
      </c>
      <c r="D21" s="19">
        <v>2.79</v>
      </c>
      <c r="E21" s="19">
        <v>6.89</v>
      </c>
    </row>
    <row r="22" spans="1:5" s="2" customFormat="1" ht="12.75" customHeight="1" x14ac:dyDescent="0.25">
      <c r="A22" s="12">
        <v>10304</v>
      </c>
      <c r="B22" s="9" t="s">
        <v>11</v>
      </c>
      <c r="C22" s="9" t="s">
        <v>18</v>
      </c>
      <c r="D22" s="19">
        <v>3.88</v>
      </c>
      <c r="E22" s="19">
        <v>6.99</v>
      </c>
    </row>
    <row r="23" spans="1:5" s="2" customFormat="1" ht="12.75" customHeight="1" x14ac:dyDescent="0.25">
      <c r="A23" s="12">
        <v>10201</v>
      </c>
      <c r="B23" s="8" t="s">
        <v>45</v>
      </c>
      <c r="C23" s="9" t="s">
        <v>1</v>
      </c>
      <c r="D23" s="19">
        <v>0.68</v>
      </c>
      <c r="E23" s="19">
        <v>2.98</v>
      </c>
    </row>
    <row r="24" spans="1:5" s="2" customFormat="1" ht="12.75" customHeight="1" x14ac:dyDescent="0.25">
      <c r="A24" s="12">
        <v>10202</v>
      </c>
      <c r="B24" s="8" t="s">
        <v>44</v>
      </c>
      <c r="C24" s="9" t="s">
        <v>1</v>
      </c>
      <c r="D24" s="19">
        <v>0.74</v>
      </c>
      <c r="E24" s="19">
        <v>2.83</v>
      </c>
    </row>
    <row r="25" spans="1:5" s="2" customFormat="1" ht="12.75" customHeight="1" x14ac:dyDescent="0.25">
      <c r="A25" s="12">
        <v>10203</v>
      </c>
      <c r="B25" s="8" t="s">
        <v>2</v>
      </c>
      <c r="C25" s="9" t="s">
        <v>1</v>
      </c>
      <c r="D25" s="19">
        <v>3.18</v>
      </c>
      <c r="E25" s="19">
        <v>7.44</v>
      </c>
    </row>
    <row r="26" spans="1:5" s="2" customFormat="1" ht="12.75" customHeight="1" x14ac:dyDescent="0.25">
      <c r="A26" s="12">
        <v>10210</v>
      </c>
      <c r="B26" s="9" t="s">
        <v>6</v>
      </c>
      <c r="C26" s="9" t="s">
        <v>42</v>
      </c>
      <c r="D26" s="19">
        <v>0.23</v>
      </c>
      <c r="E26" s="19">
        <v>2.21</v>
      </c>
    </row>
    <row r="27" spans="1:5" s="2" customFormat="1" ht="12.75" customHeight="1" x14ac:dyDescent="0.25">
      <c r="A27" s="12">
        <v>10211</v>
      </c>
      <c r="B27" s="9" t="s">
        <v>7</v>
      </c>
      <c r="C27" s="9" t="s">
        <v>42</v>
      </c>
      <c r="D27" s="19">
        <v>0.34</v>
      </c>
      <c r="E27" s="19">
        <v>2.21</v>
      </c>
    </row>
    <row r="28" spans="1:5" s="2" customFormat="1" ht="12.75" customHeight="1" x14ac:dyDescent="0.25">
      <c r="A28" s="12">
        <v>10204</v>
      </c>
      <c r="B28" s="9" t="s">
        <v>3</v>
      </c>
      <c r="C28" s="9" t="s">
        <v>1</v>
      </c>
      <c r="D28" s="19">
        <v>3.93</v>
      </c>
      <c r="E28" s="19">
        <v>9.0399999999999991</v>
      </c>
    </row>
    <row r="29" spans="1:5" s="2" customFormat="1" ht="12.75" customHeight="1" x14ac:dyDescent="0.25">
      <c r="A29" s="12">
        <v>10209</v>
      </c>
      <c r="B29" s="9" t="s">
        <v>5</v>
      </c>
      <c r="C29" s="9" t="s">
        <v>59</v>
      </c>
      <c r="D29" s="19">
        <v>0.91</v>
      </c>
      <c r="E29" s="19">
        <v>3.49</v>
      </c>
    </row>
    <row r="30" spans="1:5" x14ac:dyDescent="0.25">
      <c r="A30" s="12"/>
      <c r="B30" s="9"/>
      <c r="C30" s="9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I21"/>
  <sheetViews>
    <sheetView zoomScale="115" zoomScaleNormal="115" workbookViewId="0">
      <selection activeCell="D25" sqref="D25"/>
    </sheetView>
  </sheetViews>
  <sheetFormatPr baseColWidth="10" defaultColWidth="10.6640625" defaultRowHeight="18" customHeight="1" x14ac:dyDescent="0.25"/>
  <cols>
    <col min="1" max="1" width="31.5546875" style="50" customWidth="1"/>
    <col min="2" max="7" width="16.5546875" style="50" customWidth="1"/>
    <col min="8" max="14" width="11.44140625" style="50" customWidth="1"/>
    <col min="15" max="16384" width="10.6640625" style="50"/>
  </cols>
  <sheetData>
    <row r="1" spans="1:9" ht="18" customHeight="1" x14ac:dyDescent="0.3">
      <c r="A1" s="104" t="s">
        <v>72</v>
      </c>
      <c r="B1" s="104"/>
      <c r="C1" s="104"/>
      <c r="D1" s="104"/>
      <c r="E1" s="104"/>
      <c r="F1" s="104"/>
      <c r="G1" s="104"/>
    </row>
    <row r="2" spans="1:9" ht="18" customHeight="1" x14ac:dyDescent="0.25">
      <c r="A2" s="51"/>
      <c r="B2" s="51"/>
      <c r="C2" s="51"/>
      <c r="D2" s="51"/>
      <c r="E2" s="51"/>
      <c r="F2" s="51"/>
      <c r="G2" s="51"/>
    </row>
    <row r="3" spans="1:9" ht="18" customHeight="1" x14ac:dyDescent="0.25">
      <c r="A3" s="52" t="s">
        <v>73</v>
      </c>
      <c r="B3" s="53"/>
      <c r="C3" s="52" t="s">
        <v>74</v>
      </c>
      <c r="D3" s="54"/>
      <c r="E3" s="55"/>
      <c r="F3" s="55"/>
      <c r="G3" s="55"/>
      <c r="H3" s="55"/>
      <c r="I3" s="55"/>
    </row>
    <row r="5" spans="1:9" ht="18" customHeight="1" x14ac:dyDescent="0.25">
      <c r="A5" s="52" t="s">
        <v>75</v>
      </c>
      <c r="B5" s="105" t="s">
        <v>76</v>
      </c>
      <c r="C5" s="105"/>
      <c r="D5" s="105" t="s">
        <v>77</v>
      </c>
      <c r="E5" s="105"/>
      <c r="F5" s="105" t="s">
        <v>78</v>
      </c>
      <c r="G5" s="105"/>
    </row>
    <row r="6" spans="1:9" s="59" customFormat="1" ht="29.25" customHeight="1" x14ac:dyDescent="0.25">
      <c r="A6" s="56"/>
      <c r="B6" s="57" t="s">
        <v>79</v>
      </c>
      <c r="C6" s="58" t="s">
        <v>80</v>
      </c>
      <c r="D6" s="57" t="s">
        <v>79</v>
      </c>
      <c r="E6" s="58" t="s">
        <v>80</v>
      </c>
      <c r="F6" s="57" t="s">
        <v>79</v>
      </c>
      <c r="G6" s="58" t="s">
        <v>80</v>
      </c>
    </row>
    <row r="7" spans="1:9" s="63" customFormat="1" ht="18" customHeight="1" x14ac:dyDescent="0.25">
      <c r="A7" s="60" t="s">
        <v>50</v>
      </c>
      <c r="B7" s="61"/>
      <c r="C7" s="62"/>
      <c r="D7" s="61"/>
      <c r="E7" s="62"/>
      <c r="F7" s="61"/>
      <c r="G7" s="62"/>
    </row>
    <row r="8" spans="1:9" s="59" customFormat="1" ht="18" customHeight="1" thickBot="1" x14ac:dyDescent="0.3">
      <c r="A8" s="64" t="s">
        <v>55</v>
      </c>
      <c r="B8" s="65"/>
      <c r="C8" s="66"/>
      <c r="D8" s="65"/>
      <c r="E8" s="66"/>
      <c r="F8" s="65"/>
      <c r="G8" s="66"/>
    </row>
    <row r="9" spans="1:9" ht="18" customHeight="1" thickTop="1" x14ac:dyDescent="0.25">
      <c r="A9" s="67" t="s">
        <v>56</v>
      </c>
      <c r="B9" s="68"/>
      <c r="C9" s="69"/>
      <c r="D9" s="68"/>
      <c r="E9" s="69"/>
      <c r="F9" s="68"/>
      <c r="G9" s="69"/>
    </row>
    <row r="10" spans="1:9" ht="18" customHeight="1" thickBot="1" x14ac:dyDescent="0.3">
      <c r="A10" s="70" t="s">
        <v>51</v>
      </c>
      <c r="B10" s="71"/>
      <c r="C10" s="65"/>
      <c r="D10" s="71"/>
      <c r="E10" s="65"/>
      <c r="F10" s="71"/>
      <c r="G10" s="65"/>
    </row>
    <row r="11" spans="1:9" ht="18" customHeight="1" thickTop="1" x14ac:dyDescent="0.25">
      <c r="A11" s="72" t="s">
        <v>52</v>
      </c>
      <c r="B11" s="73"/>
      <c r="C11" s="69"/>
      <c r="D11" s="73"/>
      <c r="E11" s="69"/>
      <c r="F11" s="73"/>
      <c r="G11" s="69"/>
    </row>
    <row r="12" spans="1:9" ht="18" customHeight="1" thickBot="1" x14ac:dyDescent="0.3">
      <c r="A12" s="70" t="s">
        <v>53</v>
      </c>
      <c r="B12" s="71"/>
      <c r="C12" s="65"/>
      <c r="D12" s="71"/>
      <c r="E12" s="65"/>
      <c r="F12" s="71"/>
      <c r="G12" s="65"/>
    </row>
    <row r="13" spans="1:9" ht="18" customHeight="1" thickTop="1" x14ac:dyDescent="0.25">
      <c r="A13" s="72" t="s">
        <v>54</v>
      </c>
      <c r="B13" s="68"/>
      <c r="C13" s="69"/>
      <c r="D13" s="68"/>
      <c r="E13" s="69"/>
      <c r="F13" s="68"/>
      <c r="G13" s="69"/>
    </row>
    <row r="14" spans="1:9" ht="18" customHeight="1" thickBot="1" x14ac:dyDescent="0.3">
      <c r="A14" s="70" t="s">
        <v>81</v>
      </c>
      <c r="B14" s="74"/>
      <c r="C14" s="75"/>
      <c r="D14" s="74"/>
      <c r="E14" s="75"/>
      <c r="F14" s="74"/>
      <c r="G14" s="75"/>
    </row>
    <row r="15" spans="1:9" ht="18" customHeight="1" thickTop="1" x14ac:dyDescent="0.25">
      <c r="A15" s="72" t="s">
        <v>82</v>
      </c>
      <c r="B15" s="76"/>
      <c r="C15" s="77"/>
      <c r="D15" s="76"/>
      <c r="E15" s="77"/>
      <c r="F15" s="76"/>
      <c r="G15" s="77"/>
    </row>
    <row r="16" spans="1:9" ht="18" customHeight="1" x14ac:dyDescent="0.25">
      <c r="A16" s="78" t="s">
        <v>83</v>
      </c>
      <c r="B16" s="79"/>
      <c r="C16" s="80"/>
      <c r="D16" s="79"/>
      <c r="E16" s="80"/>
      <c r="F16" s="79"/>
      <c r="G16" s="80"/>
    </row>
    <row r="18" spans="1:2" ht="18" customHeight="1" x14ac:dyDescent="0.25">
      <c r="A18" s="52" t="s">
        <v>84</v>
      </c>
      <c r="B18" s="81"/>
    </row>
    <row r="19" spans="1:2" ht="18" customHeight="1" x14ac:dyDescent="0.25">
      <c r="A19" s="52" t="s">
        <v>85</v>
      </c>
      <c r="B19" s="82"/>
    </row>
    <row r="20" spans="1:2" ht="18" customHeight="1" x14ac:dyDescent="0.25">
      <c r="A20" s="52" t="s">
        <v>86</v>
      </c>
      <c r="B20" s="83"/>
    </row>
    <row r="21" spans="1:2" ht="18" customHeight="1" x14ac:dyDescent="0.25">
      <c r="A21" s="52" t="s">
        <v>87</v>
      </c>
      <c r="B21" s="84"/>
    </row>
  </sheetData>
  <mergeCells count="4">
    <mergeCell ref="A1:G1"/>
    <mergeCell ref="B5:C5"/>
    <mergeCell ref="D5:E5"/>
    <mergeCell ref="F5:G5"/>
  </mergeCells>
  <printOptions headings="1"/>
  <pageMargins left="0.78740157480314965" right="0.78740157480314965" top="0.98425196850393704" bottom="0.98425196850393704" header="0.51181102362204722" footer="0.51181102362204722"/>
  <pageSetup paperSize="9" scale="96" orientation="landscape" horizontalDpi="1200" verticalDpi="1200" r:id="rId1"/>
  <headerFooter alignWithMargins="0">
    <oddFooter>&amp;LA50000&amp;CMeldebestand&amp;RName, Prüflingsnummer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DAB00-2236-4D38-837B-D95395ADDBCE}">
  <sheetPr>
    <tabColor rgb="FFFFC000"/>
    <pageSetUpPr fitToPage="1"/>
  </sheetPr>
  <dimension ref="A1:I21"/>
  <sheetViews>
    <sheetView zoomScale="110" zoomScaleNormal="110" workbookViewId="0">
      <selection activeCell="I12" sqref="I12"/>
    </sheetView>
  </sheetViews>
  <sheetFormatPr baseColWidth="10" defaultColWidth="10.6640625" defaultRowHeight="18" customHeight="1" x14ac:dyDescent="0.25"/>
  <cols>
    <col min="1" max="1" width="31.5546875" style="50" customWidth="1"/>
    <col min="2" max="7" width="16.5546875" style="50" customWidth="1"/>
    <col min="8" max="14" width="11.44140625" style="50" customWidth="1"/>
    <col min="15" max="16384" width="10.6640625" style="50"/>
  </cols>
  <sheetData>
    <row r="1" spans="1:9" ht="18" customHeight="1" x14ac:dyDescent="0.3">
      <c r="A1" s="104" t="s">
        <v>72</v>
      </c>
      <c r="B1" s="104"/>
      <c r="C1" s="104"/>
      <c r="D1" s="104"/>
      <c r="E1" s="104"/>
      <c r="F1" s="104"/>
      <c r="G1" s="104"/>
    </row>
    <row r="2" spans="1:9" ht="18" customHeight="1" x14ac:dyDescent="0.25">
      <c r="A2" s="51"/>
      <c r="B2" s="51"/>
      <c r="C2" s="51"/>
      <c r="D2" s="51"/>
      <c r="E2" s="51"/>
      <c r="F2" s="51"/>
      <c r="G2" s="51"/>
    </row>
    <row r="3" spans="1:9" ht="18" customHeight="1" x14ac:dyDescent="0.25">
      <c r="A3" s="52" t="s">
        <v>73</v>
      </c>
      <c r="B3" s="53">
        <v>10104</v>
      </c>
      <c r="C3" s="52" t="s">
        <v>74</v>
      </c>
      <c r="D3" s="54">
        <v>42128</v>
      </c>
      <c r="E3" s="55"/>
      <c r="F3" s="55"/>
      <c r="G3" s="55"/>
      <c r="H3" s="55"/>
      <c r="I3" s="55"/>
    </row>
    <row r="5" spans="1:9" ht="18" customHeight="1" x14ac:dyDescent="0.25">
      <c r="A5" s="52" t="s">
        <v>75</v>
      </c>
      <c r="B5" s="105" t="s">
        <v>76</v>
      </c>
      <c r="C5" s="105"/>
      <c r="D5" s="105" t="s">
        <v>77</v>
      </c>
      <c r="E5" s="105"/>
      <c r="F5" s="105" t="s">
        <v>78</v>
      </c>
      <c r="G5" s="105"/>
    </row>
    <row r="6" spans="1:9" s="59" customFormat="1" ht="29.25" customHeight="1" x14ac:dyDescent="0.25">
      <c r="A6" s="56"/>
      <c r="B6" s="57" t="s">
        <v>79</v>
      </c>
      <c r="C6" s="58" t="s">
        <v>80</v>
      </c>
      <c r="D6" s="57" t="s">
        <v>79</v>
      </c>
      <c r="E6" s="58" t="s">
        <v>80</v>
      </c>
      <c r="F6" s="57" t="s">
        <v>79</v>
      </c>
      <c r="G6" s="58" t="s">
        <v>80</v>
      </c>
    </row>
    <row r="7" spans="1:9" s="63" customFormat="1" ht="18" customHeight="1" x14ac:dyDescent="0.25">
      <c r="A7" s="60" t="s">
        <v>50</v>
      </c>
      <c r="B7" s="61">
        <v>2000</v>
      </c>
      <c r="C7" s="62"/>
      <c r="D7" s="61">
        <f>B7</f>
        <v>2000</v>
      </c>
      <c r="E7" s="62"/>
      <c r="F7" s="61">
        <f>D7</f>
        <v>2000</v>
      </c>
      <c r="G7" s="62"/>
    </row>
    <row r="8" spans="1:9" s="59" customFormat="1" ht="18" customHeight="1" thickBot="1" x14ac:dyDescent="0.3">
      <c r="A8" s="64" t="s">
        <v>55</v>
      </c>
      <c r="B8" s="65">
        <v>6.99</v>
      </c>
      <c r="C8" s="66"/>
      <c r="D8" s="65">
        <v>7.5</v>
      </c>
      <c r="E8" s="66"/>
      <c r="F8" s="65">
        <v>7.78</v>
      </c>
      <c r="G8" s="66"/>
    </row>
    <row r="9" spans="1:9" ht="18" customHeight="1" thickTop="1" x14ac:dyDescent="0.25">
      <c r="A9" s="67" t="s">
        <v>56</v>
      </c>
      <c r="B9" s="68"/>
      <c r="C9" s="69">
        <f>B8*B7</f>
        <v>13980</v>
      </c>
      <c r="D9" s="68"/>
      <c r="E9" s="69">
        <f>D8*D7</f>
        <v>15000</v>
      </c>
      <c r="F9" s="68"/>
      <c r="G9" s="69">
        <f>F8*F7</f>
        <v>15560</v>
      </c>
    </row>
    <row r="10" spans="1:9" ht="18" customHeight="1" thickBot="1" x14ac:dyDescent="0.3">
      <c r="A10" s="70" t="s">
        <v>51</v>
      </c>
      <c r="B10" s="71">
        <v>0.05</v>
      </c>
      <c r="C10" s="65">
        <f>C9*B10</f>
        <v>699</v>
      </c>
      <c r="D10" s="71">
        <v>7.4999999999999997E-2</v>
      </c>
      <c r="E10" s="65">
        <f>E9*D10</f>
        <v>1125</v>
      </c>
      <c r="F10" s="71">
        <v>0.15</v>
      </c>
      <c r="G10" s="65">
        <f>G9*F10</f>
        <v>2334</v>
      </c>
    </row>
    <row r="11" spans="1:9" ht="18" customHeight="1" thickTop="1" x14ac:dyDescent="0.25">
      <c r="A11" s="72" t="s">
        <v>52</v>
      </c>
      <c r="B11" s="73"/>
      <c r="C11" s="69">
        <f>C9-C10</f>
        <v>13281</v>
      </c>
      <c r="D11" s="73"/>
      <c r="E11" s="69">
        <f>E9-E10</f>
        <v>13875</v>
      </c>
      <c r="F11" s="73"/>
      <c r="G11" s="69">
        <f>G9-G10</f>
        <v>13226</v>
      </c>
    </row>
    <row r="12" spans="1:9" ht="18" customHeight="1" thickBot="1" x14ac:dyDescent="0.3">
      <c r="A12" s="70" t="s">
        <v>53</v>
      </c>
      <c r="B12" s="71">
        <v>0.02</v>
      </c>
      <c r="C12" s="65">
        <f>C11*B12</f>
        <v>265.62</v>
      </c>
      <c r="D12" s="71">
        <v>0.03</v>
      </c>
      <c r="E12" s="65">
        <f>E11*D12</f>
        <v>416.25</v>
      </c>
      <c r="F12" s="71">
        <v>0.02</v>
      </c>
      <c r="G12" s="65">
        <f>G11*F12</f>
        <v>264.52</v>
      </c>
    </row>
    <row r="13" spans="1:9" ht="18" customHeight="1" thickTop="1" x14ac:dyDescent="0.25">
      <c r="A13" s="72" t="s">
        <v>54</v>
      </c>
      <c r="B13" s="68"/>
      <c r="C13" s="69">
        <f>C11-C12</f>
        <v>13015.38</v>
      </c>
      <c r="D13" s="68"/>
      <c r="E13" s="69">
        <f>E11-E12</f>
        <v>13458.75</v>
      </c>
      <c r="F13" s="68"/>
      <c r="G13" s="69">
        <f>G11-G12</f>
        <v>12961.48</v>
      </c>
    </row>
    <row r="14" spans="1:9" ht="18" customHeight="1" thickBot="1" x14ac:dyDescent="0.3">
      <c r="A14" s="70" t="s">
        <v>81</v>
      </c>
      <c r="B14" s="74">
        <v>100</v>
      </c>
      <c r="C14" s="75">
        <f>B14</f>
        <v>100</v>
      </c>
      <c r="D14" s="74">
        <v>50</v>
      </c>
      <c r="E14" s="75">
        <f>D14</f>
        <v>50</v>
      </c>
      <c r="F14" s="74">
        <v>120</v>
      </c>
      <c r="G14" s="75">
        <f>F14</f>
        <v>120</v>
      </c>
    </row>
    <row r="15" spans="1:9" ht="18" customHeight="1" thickTop="1" x14ac:dyDescent="0.25">
      <c r="A15" s="72" t="s">
        <v>82</v>
      </c>
      <c r="B15" s="76"/>
      <c r="C15" s="77">
        <f>C13+C14</f>
        <v>13115.38</v>
      </c>
      <c r="D15" s="76"/>
      <c r="E15" s="77">
        <f>E13+E14</f>
        <v>13508.75</v>
      </c>
      <c r="F15" s="76"/>
      <c r="G15" s="77">
        <f>G13+G14</f>
        <v>13081.48</v>
      </c>
    </row>
    <row r="16" spans="1:9" ht="18" customHeight="1" x14ac:dyDescent="0.25">
      <c r="A16" s="78" t="s">
        <v>83</v>
      </c>
      <c r="B16" s="79"/>
      <c r="C16" s="80">
        <f>C15/B7</f>
        <v>6.55769</v>
      </c>
      <c r="D16" s="79"/>
      <c r="E16" s="80">
        <f>E15/D7</f>
        <v>6.7543749999999996</v>
      </c>
      <c r="F16" s="79"/>
      <c r="G16" s="80">
        <f>G15/F7</f>
        <v>6.5407399999999996</v>
      </c>
    </row>
    <row r="18" spans="1:2" ht="18" customHeight="1" x14ac:dyDescent="0.25">
      <c r="A18" s="52" t="s">
        <v>84</v>
      </c>
      <c r="B18" s="81"/>
    </row>
    <row r="19" spans="1:2" ht="18" customHeight="1" x14ac:dyDescent="0.25">
      <c r="A19" s="52" t="s">
        <v>85</v>
      </c>
      <c r="B19" s="82"/>
    </row>
    <row r="20" spans="1:2" ht="18" customHeight="1" x14ac:dyDescent="0.25">
      <c r="A20" s="52" t="s">
        <v>86</v>
      </c>
      <c r="B20" s="83"/>
    </row>
    <row r="21" spans="1:2" ht="18" customHeight="1" x14ac:dyDescent="0.25">
      <c r="A21" s="52" t="s">
        <v>87</v>
      </c>
      <c r="B21" s="84"/>
    </row>
  </sheetData>
  <mergeCells count="4">
    <mergeCell ref="A1:G1"/>
    <mergeCell ref="B5:C5"/>
    <mergeCell ref="D5:E5"/>
    <mergeCell ref="F5:G5"/>
  </mergeCells>
  <printOptions headings="1"/>
  <pageMargins left="0.78740157480314965" right="0.78740157480314965" top="0.98425196850393704" bottom="0.98425196850393704" header="0.51181102362204722" footer="0.51181102362204722"/>
  <pageSetup paperSize="9" scale="96" orientation="landscape" horizontalDpi="1200" verticalDpi="1200" r:id="rId1"/>
  <headerFooter alignWithMargins="0">
    <oddFooter>&amp;LA50000&amp;CMeldebestand&amp;RName, Prüflingsnummer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BDA95-F335-41A8-B396-05CCC58687D8}">
  <sheetPr>
    <tabColor rgb="FFFFC000"/>
    <pageSetUpPr fitToPage="1"/>
  </sheetPr>
  <dimension ref="A1:I21"/>
  <sheetViews>
    <sheetView zoomScaleNormal="100" workbookViewId="0">
      <selection activeCell="A3" sqref="A3"/>
    </sheetView>
  </sheetViews>
  <sheetFormatPr baseColWidth="10" defaultColWidth="10.6640625" defaultRowHeight="18" customHeight="1" x14ac:dyDescent="0.25"/>
  <cols>
    <col min="1" max="1" width="31.5546875" style="50" customWidth="1"/>
    <col min="2" max="7" width="16.5546875" style="50" customWidth="1"/>
    <col min="8" max="14" width="11.44140625" style="50" customWidth="1"/>
    <col min="15" max="16384" width="10.6640625" style="50"/>
  </cols>
  <sheetData>
    <row r="1" spans="1:9" ht="18" customHeight="1" x14ac:dyDescent="0.3">
      <c r="A1" s="104" t="s">
        <v>72</v>
      </c>
      <c r="B1" s="104"/>
      <c r="C1" s="104"/>
      <c r="D1" s="104"/>
      <c r="E1" s="104"/>
      <c r="F1" s="104"/>
      <c r="G1" s="104"/>
    </row>
    <row r="2" spans="1:9" ht="18" customHeight="1" x14ac:dyDescent="0.25">
      <c r="A2" s="51"/>
      <c r="B2" s="51"/>
      <c r="C2" s="51"/>
      <c r="D2" s="51"/>
      <c r="E2" s="51"/>
      <c r="F2" s="51"/>
      <c r="G2" s="51"/>
    </row>
    <row r="3" spans="1:9" ht="18" customHeight="1" x14ac:dyDescent="0.25">
      <c r="A3" s="52" t="s">
        <v>73</v>
      </c>
      <c r="B3" s="53">
        <v>10104</v>
      </c>
      <c r="C3" s="52" t="s">
        <v>74</v>
      </c>
      <c r="D3" s="54">
        <v>42128</v>
      </c>
      <c r="E3" s="55"/>
      <c r="F3" s="55"/>
      <c r="G3" s="55"/>
      <c r="H3" s="55"/>
      <c r="I3" s="55"/>
    </row>
    <row r="5" spans="1:9" ht="18" customHeight="1" x14ac:dyDescent="0.25">
      <c r="A5" s="52" t="s">
        <v>75</v>
      </c>
      <c r="B5" s="105" t="s">
        <v>76</v>
      </c>
      <c r="C5" s="105"/>
      <c r="D5" s="105" t="s">
        <v>77</v>
      </c>
      <c r="E5" s="105"/>
      <c r="F5" s="105" t="s">
        <v>78</v>
      </c>
      <c r="G5" s="105"/>
    </row>
    <row r="6" spans="1:9" s="59" customFormat="1" ht="29.25" customHeight="1" x14ac:dyDescent="0.25">
      <c r="A6" s="56"/>
      <c r="B6" s="57" t="s">
        <v>79</v>
      </c>
      <c r="C6" s="58" t="s">
        <v>80</v>
      </c>
      <c r="D6" s="57" t="s">
        <v>79</v>
      </c>
      <c r="E6" s="58" t="s">
        <v>80</v>
      </c>
      <c r="F6" s="57" t="s">
        <v>79</v>
      </c>
      <c r="G6" s="58" t="s">
        <v>80</v>
      </c>
    </row>
    <row r="7" spans="1:9" s="63" customFormat="1" ht="18" customHeight="1" x14ac:dyDescent="0.25">
      <c r="A7" s="60" t="s">
        <v>50</v>
      </c>
      <c r="B7" s="61">
        <v>2000</v>
      </c>
      <c r="C7" s="62"/>
      <c r="D7" s="61">
        <f>B7</f>
        <v>2000</v>
      </c>
      <c r="E7" s="62"/>
      <c r="F7" s="61">
        <f>D7</f>
        <v>2000</v>
      </c>
      <c r="G7" s="62"/>
    </row>
    <row r="8" spans="1:9" s="59" customFormat="1" ht="18" customHeight="1" thickBot="1" x14ac:dyDescent="0.3">
      <c r="A8" s="64" t="s">
        <v>55</v>
      </c>
      <c r="B8" s="65">
        <v>6.99</v>
      </c>
      <c r="C8" s="66"/>
      <c r="D8" s="65">
        <v>7.5</v>
      </c>
      <c r="E8" s="66"/>
      <c r="F8" s="65">
        <v>7.78</v>
      </c>
      <c r="G8" s="66"/>
    </row>
    <row r="9" spans="1:9" ht="18" customHeight="1" thickTop="1" x14ac:dyDescent="0.25">
      <c r="A9" s="67" t="s">
        <v>56</v>
      </c>
      <c r="B9" s="68"/>
      <c r="C9" s="69">
        <f>B8*B7</f>
        <v>13980</v>
      </c>
      <c r="D9" s="68"/>
      <c r="E9" s="69">
        <f>D8*D7</f>
        <v>15000</v>
      </c>
      <c r="F9" s="68"/>
      <c r="G9" s="69">
        <f>F8*F7</f>
        <v>15560</v>
      </c>
    </row>
    <row r="10" spans="1:9" ht="18" customHeight="1" thickBot="1" x14ac:dyDescent="0.3">
      <c r="A10" s="70" t="s">
        <v>51</v>
      </c>
      <c r="B10" s="71">
        <v>0.05</v>
      </c>
      <c r="C10" s="65">
        <f>C9*B10</f>
        <v>699</v>
      </c>
      <c r="D10" s="71">
        <v>7.4999999999999997E-2</v>
      </c>
      <c r="E10" s="65">
        <f>E9*D10</f>
        <v>1125</v>
      </c>
      <c r="F10" s="71">
        <v>0.15</v>
      </c>
      <c r="G10" s="65">
        <f>G9*F10</f>
        <v>2334</v>
      </c>
    </row>
    <row r="11" spans="1:9" ht="18" customHeight="1" thickTop="1" x14ac:dyDescent="0.25">
      <c r="A11" s="72" t="s">
        <v>52</v>
      </c>
      <c r="B11" s="73"/>
      <c r="C11" s="69">
        <f>C9-C10</f>
        <v>13281</v>
      </c>
      <c r="D11" s="73"/>
      <c r="E11" s="69">
        <f>E9-E10</f>
        <v>13875</v>
      </c>
      <c r="F11" s="73"/>
      <c r="G11" s="69">
        <f>G9-G10</f>
        <v>13226</v>
      </c>
    </row>
    <row r="12" spans="1:9" ht="18" customHeight="1" thickBot="1" x14ac:dyDescent="0.3">
      <c r="A12" s="70" t="s">
        <v>53</v>
      </c>
      <c r="B12" s="71">
        <v>0.02</v>
      </c>
      <c r="C12" s="65">
        <f>C11*B12</f>
        <v>265.62</v>
      </c>
      <c r="D12" s="71">
        <v>0.03</v>
      </c>
      <c r="E12" s="65">
        <f>E11*D12</f>
        <v>416.25</v>
      </c>
      <c r="F12" s="71">
        <v>0.02</v>
      </c>
      <c r="G12" s="65">
        <f>G11*F12</f>
        <v>264.52</v>
      </c>
    </row>
    <row r="13" spans="1:9" ht="18" customHeight="1" thickTop="1" x14ac:dyDescent="0.25">
      <c r="A13" s="72" t="s">
        <v>54</v>
      </c>
      <c r="B13" s="68"/>
      <c r="C13" s="69">
        <f>C11-C12</f>
        <v>13015.38</v>
      </c>
      <c r="D13" s="68"/>
      <c r="E13" s="69">
        <f>E11-E12</f>
        <v>13458.75</v>
      </c>
      <c r="F13" s="68"/>
      <c r="G13" s="69">
        <f>G11-G12</f>
        <v>12961.48</v>
      </c>
    </row>
    <row r="14" spans="1:9" ht="18" customHeight="1" thickBot="1" x14ac:dyDescent="0.3">
      <c r="A14" s="70" t="s">
        <v>81</v>
      </c>
      <c r="B14" s="74">
        <v>100</v>
      </c>
      <c r="C14" s="75">
        <f>B14</f>
        <v>100</v>
      </c>
      <c r="D14" s="74">
        <v>50</v>
      </c>
      <c r="E14" s="75">
        <f>D14</f>
        <v>50</v>
      </c>
      <c r="F14" s="74">
        <v>120</v>
      </c>
      <c r="G14" s="75">
        <f>F14</f>
        <v>120</v>
      </c>
    </row>
    <row r="15" spans="1:9" ht="18" customHeight="1" thickTop="1" x14ac:dyDescent="0.25">
      <c r="A15" s="72" t="s">
        <v>82</v>
      </c>
      <c r="B15" s="76"/>
      <c r="C15" s="77">
        <f>C13+C14</f>
        <v>13115.38</v>
      </c>
      <c r="D15" s="76"/>
      <c r="E15" s="77">
        <f>E13+E14</f>
        <v>13508.75</v>
      </c>
      <c r="F15" s="76"/>
      <c r="G15" s="77">
        <f>G13+G14</f>
        <v>13081.48</v>
      </c>
    </row>
    <row r="16" spans="1:9" ht="18" customHeight="1" x14ac:dyDescent="0.25">
      <c r="A16" s="78" t="s">
        <v>83</v>
      </c>
      <c r="B16" s="79"/>
      <c r="C16" s="80">
        <f>C15/B7</f>
        <v>6.55769</v>
      </c>
      <c r="D16" s="79"/>
      <c r="E16" s="80">
        <f>E15/D7</f>
        <v>6.7543749999999996</v>
      </c>
      <c r="F16" s="79"/>
      <c r="G16" s="80">
        <f>G15/F7</f>
        <v>6.5407399999999996</v>
      </c>
    </row>
    <row r="18" spans="1:5" ht="18" customHeight="1" x14ac:dyDescent="0.25">
      <c r="A18" s="52" t="s">
        <v>84</v>
      </c>
      <c r="B18" s="81" t="str">
        <f>IF(B19=C16,B5,IF(B19=E16,D5,F5))</f>
        <v>Papierhaus GmbH</v>
      </c>
    </row>
    <row r="19" spans="1:5" ht="18" customHeight="1" x14ac:dyDescent="0.25">
      <c r="A19" s="52" t="s">
        <v>85</v>
      </c>
      <c r="B19" s="82">
        <f>MIN(C16:G16)</f>
        <v>6.5407399999999996</v>
      </c>
    </row>
    <row r="20" spans="1:5" ht="18" customHeight="1" x14ac:dyDescent="0.25">
      <c r="A20" s="52" t="s">
        <v>86</v>
      </c>
      <c r="B20" s="83">
        <f>VLOOKUP(B3,Preise!A:E,4,0)</f>
        <v>6.55</v>
      </c>
      <c r="E20" s="102"/>
    </row>
    <row r="21" spans="1:5" ht="18" customHeight="1" x14ac:dyDescent="0.25">
      <c r="A21" s="52" t="s">
        <v>87</v>
      </c>
      <c r="B21" s="84">
        <f>B19*100%/B20</f>
        <v>0.99858625954198466</v>
      </c>
    </row>
  </sheetData>
  <mergeCells count="4">
    <mergeCell ref="A1:G1"/>
    <mergeCell ref="B5:C5"/>
    <mergeCell ref="D5:E5"/>
    <mergeCell ref="F5:G5"/>
  </mergeCells>
  <printOptions headings="1"/>
  <pageMargins left="0.78740157480314965" right="0.78740157480314965" top="0.98425196850393704" bottom="0.98425196850393704" header="0.51181102362204722" footer="0.51181102362204722"/>
  <pageSetup paperSize="9" scale="97" orientation="landscape" horizontalDpi="1200" verticalDpi="1200" r:id="rId1"/>
  <headerFooter alignWithMargins="0">
    <oddFooter>&amp;L&amp;F&amp;C&amp;A&amp;R87654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Meldebestand</vt:lpstr>
      <vt:lpstr>Meldebestand (2)</vt:lpstr>
      <vt:lpstr>Meldebestand (3)</vt:lpstr>
      <vt:lpstr>Meldebestand (4)</vt:lpstr>
      <vt:lpstr>Meldebestand (5)</vt:lpstr>
      <vt:lpstr>Preise</vt:lpstr>
      <vt:lpstr>Kalkulation</vt:lpstr>
      <vt:lpstr>Kalkulation (2)</vt:lpstr>
      <vt:lpstr>Kalkulation (3)</vt:lpstr>
      <vt:lpstr>Stamm</vt:lpstr>
      <vt:lpstr>Absatz</vt:lpstr>
      <vt:lpstr>Einkauf</vt:lpstr>
      <vt:lpstr>Quartalsabsatz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2024-08-29T14:19:38Z</dcterms:modified>
</cp:coreProperties>
</file>